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690" windowHeight="6600" activeTab="0"/>
  </bookViews>
  <sheets>
    <sheet name="Лист1" sheetId="1" r:id="rId1"/>
  </sheets>
  <definedNames>
    <definedName name="_xlnm.Print_Titles" localSheetId="0">'Лист1'!$38:$38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<sst xmlns="http://schemas.openxmlformats.org/spreadsheetml/2006/main" count="53" uniqueCount="32">
  <si>
    <t>млрд. рублей</t>
  </si>
  <si>
    <t>в том числе:</t>
  </si>
  <si>
    <t>Государственные внебюджетные фонды</t>
  </si>
  <si>
    <t xml:space="preserve">          в федеральный бюджет</t>
  </si>
  <si>
    <t xml:space="preserve">   Налог на доходы физических лиц</t>
  </si>
  <si>
    <t xml:space="preserve">      налог на добычу полезных ископаемых</t>
  </si>
  <si>
    <t xml:space="preserve">   Налог на прибыль организаций</t>
  </si>
  <si>
    <t xml:space="preserve"> Государственные внебюджетные фонды 
 - всего</t>
  </si>
  <si>
    <t xml:space="preserve"> Страховые взносы, зачисляемые в Пенсионный 
 фонд (ПФР)</t>
  </si>
  <si>
    <t xml:space="preserve"> Фонд социального страхования (ФСС)</t>
  </si>
  <si>
    <t xml:space="preserve"> Территориальные фонды обязательного 
  медицинского страхования (ТФОМС)</t>
  </si>
  <si>
    <t>в процентах к 2004 году</t>
  </si>
  <si>
    <t xml:space="preserve"> Федеральный фонд обязательного 
 медицинского страхования (ФФОМС)</t>
  </si>
  <si>
    <t xml:space="preserve">   Налоги, сборы и регулярные платежи за 
   пользование природными ресурсами</t>
  </si>
  <si>
    <t xml:space="preserve">          из него: нефть</t>
  </si>
  <si>
    <t>из них:</t>
  </si>
  <si>
    <t xml:space="preserve">         на товары (работы, услуги), реализуемые
         на территории Российской Федерации</t>
  </si>
  <si>
    <t xml:space="preserve">        на товары, ввозимые на территорию
        Российской Федерации из Республики
        Беларусь</t>
  </si>
  <si>
    <t xml:space="preserve">   Единый социальный налог в федеральный
   бюджет</t>
  </si>
  <si>
    <t xml:space="preserve">   Налог на добавленную стоимость:</t>
  </si>
  <si>
    <t xml:space="preserve"> Налоги и сборы  - всего</t>
  </si>
  <si>
    <t xml:space="preserve">          в федеральный бюджет (вкл. ЕСН)</t>
  </si>
  <si>
    <t>х</t>
  </si>
  <si>
    <t xml:space="preserve">   Акцизы</t>
  </si>
  <si>
    <t>*) Данные приведены в сопоставимом виде в методологии 2005 года</t>
  </si>
  <si>
    <t>за  январь-февраль 2005  года*</t>
  </si>
  <si>
    <t xml:space="preserve">январь-февраль
2004 года </t>
  </si>
  <si>
    <t xml:space="preserve">январь-февраль
2005 года </t>
  </si>
  <si>
    <t xml:space="preserve"> Всего поступило в бюджетную систему РФ</t>
  </si>
  <si>
    <t>Налоги и сборы в консолидированный бюджет РФ</t>
  </si>
  <si>
    <t xml:space="preserve">          в консолидированные бюджеты субъектов РФ</t>
  </si>
  <si>
    <t xml:space="preserve">Поступления администрируемых ФНС Россиии доходов в бюджетную систему Российской Федерации, включая государственные внебюджетные фонды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</si>
</sst>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</numFmts>
  <fonts count="6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 shrinkToFit="1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2" xfId="0" applyFont="1" applyBorder="1" applyAlignment="1">
      <alignment/>
    </xf>
    <xf numFmtId="169" fontId="4" fillId="0" borderId="2" xfId="0" applyNumberFormat="1" applyFont="1" applyBorder="1" applyAlignment="1">
      <alignment/>
    </xf>
    <xf numFmtId="169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2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4" fillId="0" borderId="9" xfId="0" applyFont="1" applyBorder="1" applyAlignment="1">
      <alignment wrapText="1" shrinkToFi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8" xfId="0" applyFont="1" applyBorder="1" applyAlignment="1">
      <alignment wrapText="1"/>
    </xf>
    <xf numFmtId="4" fontId="4" fillId="0" borderId="6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3" fillId="0" borderId="9" xfId="0" applyFont="1" applyBorder="1" applyAlignment="1">
      <alignment/>
    </xf>
    <xf numFmtId="169" fontId="3" fillId="0" borderId="16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4" fillId="0" borderId="8" xfId="0" applyFont="1" applyBorder="1" applyAlignment="1">
      <alignment horizontal="left" wrapText="1" indent="1" shrinkToFit="1"/>
    </xf>
    <xf numFmtId="0" fontId="4" fillId="0" borderId="17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4" fillId="0" borderId="17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vertical="top" wrapText="1" shrinkToFit="1"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Normal="90" zoomScaleSheetLayoutView="100" workbookViewId="0" topLeftCell="A1">
      <selection activeCell="A2" sqref="A2:D2"/>
    </sheetView>
  </sheetViews>
  <sheetFormatPr defaultColWidth="9.00390625" defaultRowHeight="12.75"/>
  <cols>
    <col min="1" max="1" width="48.375" style="1" customWidth="1"/>
    <col min="2" max="3" width="15.75390625" style="1" customWidth="1"/>
    <col min="4" max="4" width="16.25390625" style="1" customWidth="1"/>
    <col min="5" max="5" width="15.00390625" style="1" customWidth="1"/>
    <col min="6" max="6" width="17.75390625" style="1" customWidth="1"/>
    <col min="7" max="8" width="9.125" style="1" customWidth="1"/>
    <col min="9" max="9" width="10.25390625" style="1" customWidth="1"/>
    <col min="10" max="16384" width="9.125" style="1" customWidth="1"/>
  </cols>
  <sheetData>
    <row r="1" spans="1:5" ht="29.25" customHeight="1">
      <c r="A1" s="86" t="s">
        <v>31</v>
      </c>
      <c r="B1" s="86"/>
      <c r="C1" s="86"/>
      <c r="D1" s="86"/>
      <c r="E1" s="9"/>
    </row>
    <row r="2" spans="1:5" ht="14.25" customHeight="1">
      <c r="A2" s="87" t="s">
        <v>25</v>
      </c>
      <c r="B2" s="87"/>
      <c r="C2" s="87"/>
      <c r="D2" s="87"/>
      <c r="E2" s="10"/>
    </row>
    <row r="3" spans="2:5" ht="15.75" customHeight="1" thickBot="1">
      <c r="B3" s="2"/>
      <c r="D3" s="7" t="s">
        <v>0</v>
      </c>
      <c r="E3" s="7"/>
    </row>
    <row r="4" spans="1:5" ht="31.5" customHeight="1" thickBot="1">
      <c r="A4" s="45"/>
      <c r="B4" s="46" t="s">
        <v>26</v>
      </c>
      <c r="C4" s="47" t="s">
        <v>27</v>
      </c>
      <c r="D4" s="48" t="s">
        <v>11</v>
      </c>
      <c r="E4" s="12"/>
    </row>
    <row r="5" spans="1:5" ht="16.5" customHeight="1">
      <c r="A5" s="65" t="s">
        <v>28</v>
      </c>
      <c r="B5" s="68">
        <f>B7+B8</f>
        <v>528.8918</v>
      </c>
      <c r="C5" s="68">
        <f>C7+C8</f>
        <v>871.41247</v>
      </c>
      <c r="D5" s="69">
        <f>C5/B5%</f>
        <v>164.7619550917598</v>
      </c>
      <c r="E5" s="13"/>
    </row>
    <row r="6" spans="1:5" ht="13.5" customHeight="1">
      <c r="A6" s="35" t="s">
        <v>1</v>
      </c>
      <c r="B6" s="32"/>
      <c r="C6" s="20"/>
      <c r="D6" s="27"/>
      <c r="E6" s="8"/>
    </row>
    <row r="7" spans="1:9" ht="16.5" customHeight="1">
      <c r="A7" s="36" t="s">
        <v>29</v>
      </c>
      <c r="B7" s="72">
        <v>441.7768</v>
      </c>
      <c r="C7" s="73">
        <v>778.2239</v>
      </c>
      <c r="D7" s="74">
        <f>C7/B7%</f>
        <v>176.15771131485403</v>
      </c>
      <c r="E7" s="13"/>
      <c r="G7" s="4"/>
      <c r="I7" s="4"/>
    </row>
    <row r="8" spans="1:5" ht="16.5" customHeight="1" thickBot="1">
      <c r="A8" s="70" t="s">
        <v>2</v>
      </c>
      <c r="B8" s="75">
        <v>87.115</v>
      </c>
      <c r="C8" s="76">
        <v>93.18857000000003</v>
      </c>
      <c r="D8" s="77">
        <f>C8/B8%</f>
        <v>106.9718992136831</v>
      </c>
      <c r="E8" s="13"/>
    </row>
    <row r="9" spans="1:5" ht="18.75" customHeight="1" thickBot="1">
      <c r="A9" s="8"/>
      <c r="B9" s="8"/>
      <c r="C9" s="8"/>
      <c r="D9" s="23" t="s">
        <v>0</v>
      </c>
      <c r="E9" s="7"/>
    </row>
    <row r="10" spans="1:6" ht="28.5" customHeight="1" thickBot="1">
      <c r="A10" s="71"/>
      <c r="B10" s="46" t="s">
        <v>26</v>
      </c>
      <c r="C10" s="47" t="s">
        <v>27</v>
      </c>
      <c r="D10" s="48" t="s">
        <v>11</v>
      </c>
      <c r="E10" s="12"/>
      <c r="F10" s="5"/>
    </row>
    <row r="11" spans="1:5" ht="16.5" customHeight="1">
      <c r="A11" s="65" t="s">
        <v>20</v>
      </c>
      <c r="B11" s="72">
        <f>B12+B13</f>
        <v>441.7768</v>
      </c>
      <c r="C11" s="72">
        <f>C12+C13</f>
        <v>778.2239</v>
      </c>
      <c r="D11" s="66">
        <f aca="true" t="shared" si="0" ref="D11:D36">C11/B11%</f>
        <v>176.15771131485403</v>
      </c>
      <c r="E11" s="13"/>
    </row>
    <row r="12" spans="1:5" ht="16.5" customHeight="1">
      <c r="A12" s="37" t="s">
        <v>21</v>
      </c>
      <c r="B12" s="33">
        <f>221.154+58.023</f>
        <v>279.177</v>
      </c>
      <c r="C12" s="20">
        <f>429.307+39.397</f>
        <v>468.704</v>
      </c>
      <c r="D12" s="28">
        <f t="shared" si="0"/>
        <v>167.88775579650186</v>
      </c>
      <c r="E12" s="13"/>
    </row>
    <row r="13" spans="1:5" ht="16.5" customHeight="1">
      <c r="A13" s="37" t="s">
        <v>30</v>
      </c>
      <c r="B13" s="33">
        <v>162.5998</v>
      </c>
      <c r="C13" s="20">
        <v>309.5199</v>
      </c>
      <c r="D13" s="28">
        <f t="shared" si="0"/>
        <v>190.35687620771984</v>
      </c>
      <c r="E13" s="13"/>
    </row>
    <row r="14" spans="1:5" ht="16.5" customHeight="1" thickBot="1">
      <c r="A14" s="67" t="s">
        <v>15</v>
      </c>
      <c r="B14" s="34"/>
      <c r="C14" s="30"/>
      <c r="D14" s="31"/>
      <c r="E14" s="19"/>
    </row>
    <row r="15" spans="1:5" ht="16.5" customHeight="1">
      <c r="A15" s="41" t="s">
        <v>6</v>
      </c>
      <c r="B15" s="54">
        <v>50.089</v>
      </c>
      <c r="C15" s="55">
        <v>199.628</v>
      </c>
      <c r="D15" s="56">
        <f t="shared" si="0"/>
        <v>398.5465870750065</v>
      </c>
      <c r="E15" s="13"/>
    </row>
    <row r="16" spans="1:5" ht="16.5" customHeight="1">
      <c r="A16" s="37" t="s">
        <v>3</v>
      </c>
      <c r="B16" s="32">
        <v>16.037</v>
      </c>
      <c r="C16" s="20">
        <v>34.431</v>
      </c>
      <c r="D16" s="28">
        <f t="shared" si="0"/>
        <v>214.6972625802831</v>
      </c>
      <c r="E16" s="13"/>
    </row>
    <row r="17" spans="1:5" ht="16.5" customHeight="1" thickBot="1">
      <c r="A17" s="37" t="s">
        <v>30</v>
      </c>
      <c r="B17" s="34">
        <v>34.052</v>
      </c>
      <c r="C17" s="30">
        <v>165.196</v>
      </c>
      <c r="D17" s="31">
        <f t="shared" si="0"/>
        <v>485.12862680606133</v>
      </c>
      <c r="E17" s="13"/>
    </row>
    <row r="18" spans="1:5" ht="16.5" customHeight="1">
      <c r="A18" s="41" t="s">
        <v>4</v>
      </c>
      <c r="B18" s="54"/>
      <c r="C18" s="57"/>
      <c r="D18" s="56"/>
      <c r="E18" s="13"/>
    </row>
    <row r="19" spans="1:5" ht="16.5" customHeight="1" thickBot="1">
      <c r="A19" s="37" t="s">
        <v>30</v>
      </c>
      <c r="B19" s="34">
        <v>72.848</v>
      </c>
      <c r="C19" s="30">
        <v>79.687</v>
      </c>
      <c r="D19" s="31">
        <f t="shared" si="0"/>
        <v>109.38804085218537</v>
      </c>
      <c r="E19" s="13"/>
    </row>
    <row r="20" spans="1:5" ht="33" customHeight="1" thickBot="1">
      <c r="A20" s="61" t="s">
        <v>18</v>
      </c>
      <c r="B20" s="62">
        <v>58.023</v>
      </c>
      <c r="C20" s="63">
        <v>39.397</v>
      </c>
      <c r="D20" s="64">
        <f t="shared" si="0"/>
        <v>67.89893662857831</v>
      </c>
      <c r="E20" s="13"/>
    </row>
    <row r="21" spans="1:5" ht="16.5" customHeight="1">
      <c r="A21" s="41" t="s">
        <v>19</v>
      </c>
      <c r="B21" s="54"/>
      <c r="C21" s="57"/>
      <c r="D21" s="56"/>
      <c r="E21" s="13"/>
    </row>
    <row r="22" spans="1:5" ht="30" customHeight="1">
      <c r="A22" s="38" t="s">
        <v>16</v>
      </c>
      <c r="B22" s="32">
        <v>106.298</v>
      </c>
      <c r="C22" s="20">
        <v>288.365</v>
      </c>
      <c r="D22" s="28">
        <f t="shared" si="0"/>
        <v>271.27979830288433</v>
      </c>
      <c r="E22" s="13"/>
    </row>
    <row r="23" spans="1:5" ht="45.75" customHeight="1" thickBot="1">
      <c r="A23" s="58" t="s">
        <v>17</v>
      </c>
      <c r="B23" s="59" t="s">
        <v>22</v>
      </c>
      <c r="C23" s="30">
        <v>1.593</v>
      </c>
      <c r="D23" s="60" t="s">
        <v>22</v>
      </c>
      <c r="E23" s="13"/>
    </row>
    <row r="24" spans="1:5" ht="16.5" customHeight="1">
      <c r="A24" s="41" t="s">
        <v>23</v>
      </c>
      <c r="B24" s="54">
        <v>30.58</v>
      </c>
      <c r="C24" s="55">
        <v>42.457</v>
      </c>
      <c r="D24" s="56">
        <f t="shared" si="0"/>
        <v>138.83911052975805</v>
      </c>
      <c r="E24" s="13"/>
    </row>
    <row r="25" spans="1:5" ht="16.5" customHeight="1">
      <c r="A25" s="37" t="s">
        <v>3</v>
      </c>
      <c r="B25" s="32">
        <v>13.0398</v>
      </c>
      <c r="C25" s="20">
        <v>20.774</v>
      </c>
      <c r="D25" s="28">
        <f t="shared" si="0"/>
        <v>159.31225939048147</v>
      </c>
      <c r="E25" s="13"/>
    </row>
    <row r="26" spans="1:5" ht="16.5" customHeight="1" thickBot="1">
      <c r="A26" s="37" t="s">
        <v>30</v>
      </c>
      <c r="B26" s="34">
        <v>17.54</v>
      </c>
      <c r="C26" s="30">
        <v>21.683</v>
      </c>
      <c r="D26" s="31">
        <f t="shared" si="0"/>
        <v>123.62029646522235</v>
      </c>
      <c r="E26" s="13"/>
    </row>
    <row r="27" spans="1:5" ht="32.25" customHeight="1">
      <c r="A27" s="53" t="s">
        <v>13</v>
      </c>
      <c r="B27" s="54">
        <v>71.379</v>
      </c>
      <c r="C27" s="55">
        <v>87.171</v>
      </c>
      <c r="D27" s="56">
        <f t="shared" si="0"/>
        <v>122.12415416298911</v>
      </c>
      <c r="E27" s="13"/>
    </row>
    <row r="28" spans="1:5" ht="16.5" customHeight="1">
      <c r="A28" s="37" t="s">
        <v>3</v>
      </c>
      <c r="B28" s="32">
        <v>57.753</v>
      </c>
      <c r="C28" s="20">
        <v>81.535</v>
      </c>
      <c r="D28" s="28">
        <f t="shared" si="0"/>
        <v>141.17881322182396</v>
      </c>
      <c r="E28" s="13"/>
    </row>
    <row r="29" spans="1:5" ht="16.5" customHeight="1">
      <c r="A29" s="37" t="s">
        <v>30</v>
      </c>
      <c r="B29" s="32">
        <v>13.625</v>
      </c>
      <c r="C29" s="20">
        <v>5.636</v>
      </c>
      <c r="D29" s="28">
        <f t="shared" si="0"/>
        <v>41.36513761467889</v>
      </c>
      <c r="E29" s="13"/>
    </row>
    <row r="30" spans="1:5" ht="13.5" customHeight="1">
      <c r="A30" s="35" t="s">
        <v>1</v>
      </c>
      <c r="B30" s="32"/>
      <c r="C30" s="20"/>
      <c r="D30" s="28"/>
      <c r="E30" s="8"/>
    </row>
    <row r="31" spans="1:5" ht="16.5" customHeight="1">
      <c r="A31" s="39" t="s">
        <v>5</v>
      </c>
      <c r="B31" s="33">
        <v>68.977</v>
      </c>
      <c r="C31" s="22">
        <v>84.931</v>
      </c>
      <c r="D31" s="28">
        <f t="shared" si="0"/>
        <v>123.12944894675036</v>
      </c>
      <c r="E31" s="14"/>
    </row>
    <row r="32" spans="1:5" ht="16.5" customHeight="1">
      <c r="A32" s="39" t="s">
        <v>3</v>
      </c>
      <c r="B32" s="32">
        <v>57.231</v>
      </c>
      <c r="C32" s="20">
        <v>79.61</v>
      </c>
      <c r="D32" s="29">
        <f t="shared" si="0"/>
        <v>139.1029337247296</v>
      </c>
      <c r="E32" s="14"/>
    </row>
    <row r="33" spans="1:5" ht="16.5" customHeight="1">
      <c r="A33" s="37" t="s">
        <v>30</v>
      </c>
      <c r="B33" s="32">
        <v>11.745</v>
      </c>
      <c r="C33" s="20">
        <v>5.32</v>
      </c>
      <c r="D33" s="29">
        <f t="shared" si="0"/>
        <v>45.29587058322691</v>
      </c>
      <c r="E33" s="14"/>
    </row>
    <row r="34" spans="1:5" ht="16.5" customHeight="1">
      <c r="A34" s="37" t="s">
        <v>14</v>
      </c>
      <c r="B34" s="32">
        <v>58.9045</v>
      </c>
      <c r="C34" s="20">
        <v>75.554</v>
      </c>
      <c r="D34" s="28">
        <f t="shared" si="0"/>
        <v>128.26524289315756</v>
      </c>
      <c r="E34" s="8"/>
    </row>
    <row r="35" spans="1:5" ht="16.5" customHeight="1">
      <c r="A35" s="39" t="s">
        <v>3</v>
      </c>
      <c r="B35" s="32">
        <v>48.793</v>
      </c>
      <c r="C35" s="20">
        <v>71.776</v>
      </c>
      <c r="D35" s="28">
        <f t="shared" si="0"/>
        <v>147.10306806304183</v>
      </c>
      <c r="E35" s="8"/>
    </row>
    <row r="36" spans="1:5" ht="16.5" customHeight="1" thickBot="1">
      <c r="A36" s="40" t="s">
        <v>30</v>
      </c>
      <c r="B36" s="34">
        <v>10.111</v>
      </c>
      <c r="C36" s="30">
        <v>3.778</v>
      </c>
      <c r="D36" s="31">
        <f t="shared" si="0"/>
        <v>37.365245771931555</v>
      </c>
      <c r="E36" s="8"/>
    </row>
    <row r="37" spans="1:5" ht="18.75" customHeight="1" thickBot="1">
      <c r="A37" s="8"/>
      <c r="B37" s="23"/>
      <c r="C37" s="8"/>
      <c r="D37" s="23" t="s">
        <v>0</v>
      </c>
      <c r="E37" s="7"/>
    </row>
    <row r="38" spans="1:6" ht="29.25" customHeight="1" thickBot="1">
      <c r="A38" s="49"/>
      <c r="B38" s="46" t="s">
        <v>26</v>
      </c>
      <c r="C38" s="47" t="s">
        <v>27</v>
      </c>
      <c r="D38" s="48" t="s">
        <v>11</v>
      </c>
      <c r="E38" s="12"/>
      <c r="F38" s="5"/>
    </row>
    <row r="39" spans="1:6" s="3" customFormat="1" ht="28.5" customHeight="1" thickBot="1">
      <c r="A39" s="50" t="s">
        <v>7</v>
      </c>
      <c r="B39" s="51">
        <f>B41+B42+B43+B44</f>
        <v>87.115</v>
      </c>
      <c r="C39" s="51">
        <f>C41+C42+C43+C44</f>
        <v>93.18857000000003</v>
      </c>
      <c r="D39" s="52">
        <f aca="true" t="shared" si="1" ref="D39:D44">C39/B39%</f>
        <v>106.9718992136831</v>
      </c>
      <c r="E39" s="13"/>
      <c r="F39" s="6"/>
    </row>
    <row r="40" spans="1:6" ht="16.5" customHeight="1">
      <c r="A40" s="78" t="s">
        <v>1</v>
      </c>
      <c r="B40" s="80"/>
      <c r="C40" s="81"/>
      <c r="D40" s="82"/>
      <c r="E40" s="13"/>
      <c r="F40" s="5"/>
    </row>
    <row r="41" spans="1:8" ht="30.75" customHeight="1">
      <c r="A41" s="79" t="s">
        <v>8</v>
      </c>
      <c r="B41" s="83">
        <v>65.44</v>
      </c>
      <c r="C41" s="21">
        <f>71.043+0.668+0.084</f>
        <v>71.79500000000002</v>
      </c>
      <c r="D41" s="24">
        <f t="shared" si="1"/>
        <v>109.71118581907093</v>
      </c>
      <c r="E41" s="13"/>
      <c r="F41" s="5"/>
      <c r="H41" s="5"/>
    </row>
    <row r="42" spans="1:9" ht="31.5" customHeight="1">
      <c r="A42" s="42" t="s">
        <v>9</v>
      </c>
      <c r="B42" s="83">
        <f>8.35-2.685</f>
        <v>5.664999999999999</v>
      </c>
      <c r="C42" s="21">
        <f>6.024+0.046+0.152+0.327+0.002</f>
        <v>6.551</v>
      </c>
      <c r="D42" s="24">
        <f t="shared" si="1"/>
        <v>115.63989408649604</v>
      </c>
      <c r="E42" s="13"/>
      <c r="F42" s="5"/>
      <c r="I42" s="5"/>
    </row>
    <row r="43" spans="1:8" ht="33" customHeight="1">
      <c r="A43" s="43" t="s">
        <v>12</v>
      </c>
      <c r="B43" s="83">
        <v>0.95</v>
      </c>
      <c r="C43" s="21">
        <f>2.76857+0.004+0.018+0.033</f>
        <v>2.8235699999999997</v>
      </c>
      <c r="D43" s="24">
        <f t="shared" si="1"/>
        <v>297.2178947368421</v>
      </c>
      <c r="E43" s="13"/>
      <c r="F43" s="5"/>
      <c r="H43" s="5"/>
    </row>
    <row r="44" spans="1:8" ht="38.25" customHeight="1" thickBot="1">
      <c r="A44" s="44" t="s">
        <v>10</v>
      </c>
      <c r="B44" s="84">
        <v>15.06</v>
      </c>
      <c r="C44" s="25">
        <f>11.508+0.08+0.135+0.295+0.001</f>
        <v>12.018999999999998</v>
      </c>
      <c r="D44" s="26">
        <f t="shared" si="1"/>
        <v>79.80743691899069</v>
      </c>
      <c r="E44" s="13"/>
      <c r="F44" s="5"/>
      <c r="H44" s="5"/>
    </row>
    <row r="45" spans="1:9" ht="29.25" customHeight="1" hidden="1">
      <c r="A45" s="15"/>
      <c r="B45" s="16"/>
      <c r="C45" s="17"/>
      <c r="D45" s="13"/>
      <c r="E45" s="13"/>
      <c r="F45" s="5"/>
      <c r="I45" s="5"/>
    </row>
    <row r="46" spans="1:9" ht="29.25" customHeight="1" hidden="1">
      <c r="A46" s="15"/>
      <c r="B46" s="16"/>
      <c r="C46" s="17"/>
      <c r="D46" s="13"/>
      <c r="E46" s="13"/>
      <c r="F46" s="5"/>
      <c r="I46" s="5"/>
    </row>
    <row r="47" spans="1:9" ht="29.25" customHeight="1" hidden="1">
      <c r="A47" s="15"/>
      <c r="B47" s="16"/>
      <c r="C47" s="17"/>
      <c r="D47" s="13"/>
      <c r="E47" s="13"/>
      <c r="F47" s="5"/>
      <c r="I47" s="5"/>
    </row>
    <row r="48" spans="1:6" ht="68.25" customHeight="1" hidden="1">
      <c r="A48" s="18"/>
      <c r="B48" s="13"/>
      <c r="C48" s="8"/>
      <c r="D48" s="13"/>
      <c r="E48" s="13"/>
      <c r="F48" s="5"/>
    </row>
    <row r="49" spans="2:6" ht="11.25" customHeight="1" hidden="1">
      <c r="B49" s="4"/>
      <c r="C49" s="4"/>
      <c r="F49" s="5"/>
    </row>
    <row r="50" spans="1:6" ht="0" customHeight="1" hidden="1">
      <c r="A50" s="88"/>
      <c r="B50" s="89"/>
      <c r="C50" s="89"/>
      <c r="D50" s="89"/>
      <c r="E50" s="11"/>
      <c r="F50" s="5"/>
    </row>
    <row r="51" spans="1:4" ht="27.75" customHeight="1">
      <c r="A51" s="85" t="s">
        <v>24</v>
      </c>
      <c r="B51" s="85"/>
      <c r="C51" s="85"/>
      <c r="D51" s="85"/>
    </row>
    <row r="52" spans="1:2" ht="26.25" customHeight="1">
      <c r="A52" s="5"/>
      <c r="B52" s="5"/>
    </row>
    <row r="53" spans="1:2" ht="12.75">
      <c r="A53" s="5"/>
      <c r="B53" s="5"/>
    </row>
    <row r="54" spans="1:2" ht="12.75">
      <c r="A54" s="5"/>
      <c r="B54" s="5"/>
    </row>
    <row r="55" spans="1:2" ht="12.75">
      <c r="A55" s="5"/>
      <c r="B55" s="5"/>
    </row>
    <row r="56" spans="1:2" ht="12.75">
      <c r="A56" s="5"/>
      <c r="B56" s="5"/>
    </row>
    <row r="57" spans="1:2" ht="30" customHeight="1">
      <c r="A57" s="5"/>
      <c r="B57" s="5"/>
    </row>
    <row r="58" spans="1:2" ht="12.75">
      <c r="A58" s="5"/>
      <c r="B58" s="5"/>
    </row>
    <row r="59" spans="1:2" ht="12.75">
      <c r="A59" s="5"/>
      <c r="B59" s="5"/>
    </row>
    <row r="60" ht="18" customHeight="1"/>
  </sheetData>
  <mergeCells count="4">
    <mergeCell ref="A51:D51"/>
    <mergeCell ref="A1:D1"/>
    <mergeCell ref="A2:D2"/>
    <mergeCell ref="A50:D50"/>
  </mergeCells>
  <printOptions/>
  <pageMargins left="1.1811023622047245" right="0" top="0.7874015748031497" bottom="0" header="0.3937007874015748" footer="0.5118110236220472"/>
  <pageSetup fitToHeight="1" fitToWidth="1" horizontalDpi="600" verticalDpi="600" orientation="portrait" paperSize="9" scale="79" r:id="rId1"/>
  <headerFooter alignWithMargins="0">
    <oddHeader>&amp;RПриложение 1</oddHeader>
  </headerFooter>
  <rowBreaks count="2" manualBreakCount="2">
    <brk id="48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SAMSONOVA</cp:lastModifiedBy>
  <cp:lastPrinted>2005-03-11T12:21:29Z</cp:lastPrinted>
  <dcterms:created xsi:type="dcterms:W3CDTF">2003-01-13T13:53:19Z</dcterms:created>
  <dcterms:modified xsi:type="dcterms:W3CDTF">2005-03-11T12:51:05Z</dcterms:modified>
  <cp:category/>
  <cp:version/>
  <cp:contentType/>
  <cp:contentStatus/>
</cp:coreProperties>
</file>