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960" windowHeight="14385"/>
  </bookViews>
  <sheets>
    <sheet name="Таблица1" sheetId="1" r:id="rId1"/>
  </sheets>
  <calcPr calcId="145621"/>
</workbook>
</file>

<file path=xl/calcChain.xml><?xml version="1.0" encoding="utf-8"?>
<calcChain xmlns="http://schemas.openxmlformats.org/spreadsheetml/2006/main">
  <c r="D6" i="1" l="1"/>
  <c r="D7" i="1"/>
  <c r="D9" i="1"/>
  <c r="D10" i="1"/>
  <c r="D11" i="1"/>
  <c r="D12" i="1"/>
  <c r="D13" i="1"/>
  <c r="D14" i="1"/>
  <c r="D15" i="1"/>
  <c r="D16" i="1"/>
  <c r="D17" i="1"/>
  <c r="D18" i="1"/>
  <c r="D19" i="1"/>
  <c r="D26" i="1"/>
  <c r="D27" i="1"/>
  <c r="D28" i="1"/>
  <c r="D29" i="1"/>
  <c r="D30" i="1"/>
  <c r="D31" i="1"/>
  <c r="D32" i="1"/>
  <c r="D33" i="1"/>
  <c r="D34" i="1"/>
  <c r="D36" i="1"/>
  <c r="D37" i="1"/>
  <c r="D38" i="1"/>
  <c r="D39" i="1"/>
  <c r="D40" i="1"/>
  <c r="D41" i="1"/>
  <c r="D43" i="1"/>
  <c r="D44" i="1"/>
  <c r="D45" i="1"/>
  <c r="D46" i="1"/>
  <c r="D47" i="1"/>
  <c r="D48" i="1"/>
  <c r="D49" i="1"/>
  <c r="D51" i="1"/>
  <c r="D52" i="1"/>
  <c r="D53" i="1"/>
  <c r="D54" i="1"/>
  <c r="D55" i="1"/>
  <c r="D57" i="1"/>
  <c r="D58" i="1"/>
  <c r="D59" i="1"/>
  <c r="D60" i="1"/>
  <c r="D62" i="1"/>
  <c r="D63" i="1"/>
  <c r="D64" i="1"/>
  <c r="D66" i="1"/>
  <c r="D67" i="1"/>
  <c r="D68" i="1"/>
  <c r="D69" i="1"/>
  <c r="D70" i="1"/>
  <c r="D71" i="1"/>
  <c r="D4" i="1"/>
  <c r="C18" i="1" l="1"/>
  <c r="E18" i="1" s="1"/>
  <c r="C17" i="1"/>
  <c r="E17" i="1" s="1"/>
  <c r="C6" i="1"/>
  <c r="E6" i="1" s="1"/>
  <c r="C4" i="1"/>
  <c r="E5" i="1"/>
  <c r="E7" i="1"/>
  <c r="E8" i="1"/>
  <c r="E9" i="1"/>
  <c r="E10" i="1"/>
  <c r="E11" i="1"/>
  <c r="E12" i="1"/>
  <c r="E13" i="1"/>
  <c r="E14" i="1"/>
  <c r="E15" i="1"/>
  <c r="E16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4" i="1"/>
</calcChain>
</file>

<file path=xl/sharedStrings.xml><?xml version="1.0" encoding="utf-8"?>
<sst xmlns="http://schemas.openxmlformats.org/spreadsheetml/2006/main" count="74" uniqueCount="50">
  <si>
    <t>Поступление администрируемых ФНС России доходов в бюджетную систему Российской Федерации по налогоплательщикам Республики Коми</t>
  </si>
  <si>
    <t>ПОКАЗАТЕЛИ</t>
  </si>
  <si>
    <t>01.02.2017</t>
  </si>
  <si>
    <t>01.02.2018</t>
  </si>
  <si>
    <t>в % к прошлому году</t>
  </si>
  <si>
    <t xml:space="preserve">Поступило в консолидированный бюджет РФ </t>
  </si>
  <si>
    <t>в том числе:</t>
  </si>
  <si>
    <t xml:space="preserve">        в федеральный бюджет</t>
  </si>
  <si>
    <t xml:space="preserve">        в консолидированный бюджет субъекта РФ</t>
  </si>
  <si>
    <t>из них:</t>
  </si>
  <si>
    <t xml:space="preserve">   Налог на прибыль организаций</t>
  </si>
  <si>
    <t xml:space="preserve">   Налог на доходы физических лиц</t>
  </si>
  <si>
    <t xml:space="preserve">   Налог на добавленную стоимость</t>
  </si>
  <si>
    <t xml:space="preserve">          на товары (работы, услуги), реализуемые на территории РФ</t>
  </si>
  <si>
    <t xml:space="preserve">          на товары, ввозимые на территорию Российской Федерации из Республики Беларусь</t>
  </si>
  <si>
    <t xml:space="preserve">   Акцизы</t>
  </si>
  <si>
    <t xml:space="preserve">          в федеральный бюджет</t>
  </si>
  <si>
    <t xml:space="preserve">         в консолидированный бюджет субъекта РФ</t>
  </si>
  <si>
    <t>на спирт этил. из всех видов сырья и спиртосод.продукцию</t>
  </si>
  <si>
    <t xml:space="preserve">          в консолидированный бюджет субъекта РФ</t>
  </si>
  <si>
    <t>на табачную продукцию</t>
  </si>
  <si>
    <t>акцизы на нефтепродукты</t>
  </si>
  <si>
    <t xml:space="preserve">           в федеральный бюджет</t>
  </si>
  <si>
    <t>акцизы на пиво</t>
  </si>
  <si>
    <t>акцизы на алког.продукцию</t>
  </si>
  <si>
    <t>Имущественные налоги</t>
  </si>
  <si>
    <t xml:space="preserve">      Налог на имущество физических лиц</t>
  </si>
  <si>
    <t xml:space="preserve">      Налог на имущество организаций</t>
  </si>
  <si>
    <t xml:space="preserve">      Транспортный налог </t>
  </si>
  <si>
    <t>из него:</t>
  </si>
  <si>
    <t xml:space="preserve">      Транспортный налог с организаций</t>
  </si>
  <si>
    <t xml:space="preserve">      Транспортный налог с физических лиц</t>
  </si>
  <si>
    <t xml:space="preserve">      Земельный налог </t>
  </si>
  <si>
    <t xml:space="preserve">Налоги и сборы и регулярные платежи за пользование природными ресурсами </t>
  </si>
  <si>
    <t xml:space="preserve">        в консолидированные бюджеты субъектов РФ</t>
  </si>
  <si>
    <t xml:space="preserve">      Налог на добычу полезных ископаемых</t>
  </si>
  <si>
    <t xml:space="preserve">            в консолидированный бюджет субъекта РФ</t>
  </si>
  <si>
    <t xml:space="preserve">        из него нефть:</t>
  </si>
  <si>
    <t xml:space="preserve"> газ горючий природный из всех видов месторождений углеводородного сырья</t>
  </si>
  <si>
    <t xml:space="preserve">  газовый конденсат из всех видов месторождений углеводородного сырья</t>
  </si>
  <si>
    <t>Кроме того: Погашение задолженности по единому социальному налогу       (не администрируется налоговыми органами с 01.01.2010 года) и страховым взносам в ГВФ</t>
  </si>
  <si>
    <t>в ПФР</t>
  </si>
  <si>
    <t>в ФСС</t>
  </si>
  <si>
    <t>в ФФОМС</t>
  </si>
  <si>
    <t xml:space="preserve">Кроме того: Поступление в государственные внебюджетные фонды по налогам на совокупный доход </t>
  </si>
  <si>
    <t>Поступление доходов по страховым взносам_x000D_
на обязательное социальное страхование в Российской Федерации (с 01.01.2017)</t>
  </si>
  <si>
    <t xml:space="preserve">Страховые и другие взносы на ОПС,  зачисляемые в Пенсионный фонд Российской Федерации 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</si>
  <si>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</si>
  <si>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ОМС работающего населения, зачисляемые в бюджет Федерального фонда обязательного медицинского страхования</t>
  </si>
  <si>
    <t>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</si>
</sst>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3" fontId="6" fillId="0" borderId="1" xfId="0" applyNumberFormat="1" applyFont="1" applyBorder="1" applyAlignment="1">
      <alignment horizontal="right" wrapText="1"/>
    </xf>
    <xf numFmtId="0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vertical="top"/>
    </xf>
    <xf numFmtId="0" fontId="6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0" fillId="0" borderId="2" xfId="0" applyBorder="1"/>
    <xf numFmtId="3" fontId="0" fillId="0" borderId="2" xfId="0" applyNumberFormat="1" applyBorder="1"/>
    <xf numFmtId="0" fontId="2" fillId="0" borderId="0" xfId="0" applyFont="1" applyBorder="1" applyAlignment="1">
      <alignment horizontal="left" vertical="top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3" fontId="6" fillId="0" borderId="6" xfId="0" applyNumberFormat="1" applyFont="1" applyBorder="1" applyAlignment="1">
      <alignment horizontal="right" wrapText="1"/>
    </xf>
    <xf numFmtId="0" fontId="6" fillId="0" borderId="6" xfId="0" applyFont="1" applyBorder="1" applyAlignment="1">
      <alignment horizontal="right" vertical="top"/>
    </xf>
    <xf numFmtId="0" fontId="6" fillId="0" borderId="6" xfId="0" applyNumberFormat="1" applyFont="1" applyBorder="1" applyAlignment="1">
      <alignment horizontal="right" vertical="top" wrapText="1"/>
    </xf>
    <xf numFmtId="3" fontId="6" fillId="0" borderId="6" xfId="0" applyNumberFormat="1" applyFont="1" applyBorder="1" applyAlignment="1">
      <alignment horizontal="right" vertical="top" wrapText="1"/>
    </xf>
    <xf numFmtId="0" fontId="6" fillId="0" borderId="6" xfId="0" applyNumberFormat="1" applyFont="1" applyBorder="1" applyAlignment="1">
      <alignment horizontal="right" wrapText="1"/>
    </xf>
    <xf numFmtId="3" fontId="6" fillId="0" borderId="8" xfId="0" applyNumberFormat="1" applyFont="1" applyBorder="1" applyAlignment="1">
      <alignment horizontal="right" vertical="top" wrapText="1"/>
    </xf>
    <xf numFmtId="3" fontId="6" fillId="0" borderId="9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0" fillId="0" borderId="0" xfId="0" applyNumberFormat="1"/>
    <xf numFmtId="165" fontId="0" fillId="0" borderId="0" xfId="0" applyNumberFormat="1"/>
    <xf numFmtId="164" fontId="6" fillId="0" borderId="7" xfId="0" applyNumberFormat="1" applyFont="1" applyBorder="1" applyAlignment="1">
      <alignment horizontal="right" wrapText="1"/>
    </xf>
    <xf numFmtId="0" fontId="6" fillId="0" borderId="1" xfId="0" applyFont="1" applyFill="1" applyBorder="1" applyAlignment="1">
      <alignment horizontal="right" vertical="top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zoomScale="160" zoomScaleNormal="160" workbookViewId="0">
      <selection activeCell="C4" sqref="C4:C18"/>
    </sheetView>
  </sheetViews>
  <sheetFormatPr defaultRowHeight="15" x14ac:dyDescent="0.25"/>
  <cols>
    <col min="1" max="1" width="67.625" customWidth="1"/>
    <col min="2" max="2" width="13.75" customWidth="1"/>
    <col min="3" max="3" width="12.625" customWidth="1"/>
    <col min="4" max="4" width="10.125" customWidth="1"/>
    <col min="5" max="5" width="9.25" hidden="1" customWidth="1"/>
    <col min="6" max="6" width="12.25" customWidth="1"/>
    <col min="7" max="7" width="10.25" bestFit="1" customWidth="1"/>
  </cols>
  <sheetData>
    <row r="1" spans="1:9" ht="36.75" customHeight="1" x14ac:dyDescent="0.25">
      <c r="A1" s="41" t="s">
        <v>0</v>
      </c>
      <c r="B1" s="41"/>
      <c r="C1" s="41"/>
      <c r="D1" s="41"/>
    </row>
    <row r="2" spans="1:9" ht="33.75" customHeight="1" thickBot="1" x14ac:dyDescent="0.3">
      <c r="A2" s="42"/>
      <c r="B2" s="42"/>
      <c r="C2" s="8"/>
      <c r="D2" s="35" t="s">
        <v>49</v>
      </c>
    </row>
    <row r="3" spans="1:9" ht="51.75" customHeight="1" x14ac:dyDescent="0.25">
      <c r="A3" s="19" t="s">
        <v>1</v>
      </c>
      <c r="B3" s="9" t="s">
        <v>2</v>
      </c>
      <c r="C3" s="10" t="s">
        <v>3</v>
      </c>
      <c r="D3" s="11" t="s">
        <v>4</v>
      </c>
      <c r="E3" s="6"/>
    </row>
    <row r="4" spans="1:9" ht="42" customHeight="1" x14ac:dyDescent="0.25">
      <c r="A4" s="20" t="s">
        <v>5</v>
      </c>
      <c r="B4" s="12">
        <v>13357780</v>
      </c>
      <c r="C4" s="36">
        <f>15203326-39526</f>
        <v>15163800</v>
      </c>
      <c r="D4" s="39">
        <f>C4/B4*100</f>
        <v>113.52036041917144</v>
      </c>
      <c r="E4" s="7">
        <f>C4-B4</f>
        <v>1806020</v>
      </c>
      <c r="F4" s="37"/>
      <c r="G4" s="38"/>
      <c r="H4" s="37"/>
      <c r="I4" s="37"/>
    </row>
    <row r="5" spans="1:9" ht="15" customHeight="1" x14ac:dyDescent="0.25">
      <c r="A5" s="21" t="s">
        <v>6</v>
      </c>
      <c r="B5" s="13"/>
      <c r="C5" s="40"/>
      <c r="D5" s="39"/>
      <c r="E5" s="7">
        <f t="shared" ref="E5:E68" si="0">C5-B5</f>
        <v>0</v>
      </c>
    </row>
    <row r="6" spans="1:9" ht="14.25" customHeight="1" x14ac:dyDescent="0.25">
      <c r="A6" s="22" t="s">
        <v>7</v>
      </c>
      <c r="B6" s="12">
        <v>10278718</v>
      </c>
      <c r="C6" s="36">
        <f>12111150-39526</f>
        <v>12071624</v>
      </c>
      <c r="D6" s="39">
        <f t="shared" ref="D6:D68" si="1">C6/B6*100</f>
        <v>117.44289511590841</v>
      </c>
      <c r="E6" s="7">
        <f t="shared" si="0"/>
        <v>1792906</v>
      </c>
      <c r="F6" s="37"/>
      <c r="G6" s="38"/>
    </row>
    <row r="7" spans="1:9" ht="13.5" customHeight="1" x14ac:dyDescent="0.25">
      <c r="A7" s="22" t="s">
        <v>8</v>
      </c>
      <c r="B7" s="12">
        <v>3079062</v>
      </c>
      <c r="C7" s="36">
        <v>3092176</v>
      </c>
      <c r="D7" s="39">
        <f t="shared" si="1"/>
        <v>100.42590892940773</v>
      </c>
      <c r="E7" s="7">
        <f t="shared" si="0"/>
        <v>13114</v>
      </c>
      <c r="F7" s="37"/>
    </row>
    <row r="8" spans="1:9" ht="15" customHeight="1" x14ac:dyDescent="0.25">
      <c r="A8" s="23" t="s">
        <v>9</v>
      </c>
      <c r="B8" s="13"/>
      <c r="C8" s="40"/>
      <c r="D8" s="39"/>
      <c r="E8" s="7">
        <f t="shared" si="0"/>
        <v>0</v>
      </c>
    </row>
    <row r="9" spans="1:9" ht="15" customHeight="1" x14ac:dyDescent="0.25">
      <c r="A9" s="20" t="s">
        <v>10</v>
      </c>
      <c r="B9" s="12">
        <v>1035904</v>
      </c>
      <c r="C9" s="36">
        <v>829255</v>
      </c>
      <c r="D9" s="39">
        <f t="shared" si="1"/>
        <v>80.051336803410351</v>
      </c>
      <c r="E9" s="7">
        <f t="shared" si="0"/>
        <v>-206649</v>
      </c>
    </row>
    <row r="10" spans="1:9" ht="15" customHeight="1" x14ac:dyDescent="0.25">
      <c r="A10" s="22" t="s">
        <v>7</v>
      </c>
      <c r="B10" s="12">
        <v>316428</v>
      </c>
      <c r="C10" s="36">
        <v>78677</v>
      </c>
      <c r="D10" s="39">
        <f t="shared" si="1"/>
        <v>24.864108106741504</v>
      </c>
      <c r="E10" s="7">
        <f t="shared" si="0"/>
        <v>-237751</v>
      </c>
    </row>
    <row r="11" spans="1:9" ht="15" customHeight="1" x14ac:dyDescent="0.25">
      <c r="A11" s="22" t="s">
        <v>8</v>
      </c>
      <c r="B11" s="12">
        <v>719476</v>
      </c>
      <c r="C11" s="36">
        <v>750578</v>
      </c>
      <c r="D11" s="39">
        <f t="shared" si="1"/>
        <v>104.32286830971429</v>
      </c>
      <c r="E11" s="7">
        <f t="shared" si="0"/>
        <v>31102</v>
      </c>
    </row>
    <row r="12" spans="1:9" ht="15" customHeight="1" x14ac:dyDescent="0.25">
      <c r="A12" s="20" t="s">
        <v>11</v>
      </c>
      <c r="B12" s="12">
        <v>1344639</v>
      </c>
      <c r="C12" s="36">
        <v>1360324</v>
      </c>
      <c r="D12" s="39">
        <f t="shared" si="1"/>
        <v>101.16648408978173</v>
      </c>
      <c r="E12" s="7">
        <f t="shared" si="0"/>
        <v>15685</v>
      </c>
    </row>
    <row r="13" spans="1:9" ht="18" customHeight="1" x14ac:dyDescent="0.25">
      <c r="A13" s="22" t="s">
        <v>8</v>
      </c>
      <c r="B13" s="12">
        <v>1344639</v>
      </c>
      <c r="C13" s="36">
        <v>1360324</v>
      </c>
      <c r="D13" s="39">
        <f t="shared" si="1"/>
        <v>101.16648408978173</v>
      </c>
      <c r="E13" s="7">
        <f t="shared" si="0"/>
        <v>15685</v>
      </c>
    </row>
    <row r="14" spans="1:9" ht="15" customHeight="1" x14ac:dyDescent="0.25">
      <c r="A14" s="20" t="s">
        <v>12</v>
      </c>
      <c r="B14" s="12">
        <v>1995036</v>
      </c>
      <c r="C14" s="36">
        <v>1779891</v>
      </c>
      <c r="D14" s="39">
        <f t="shared" si="1"/>
        <v>89.215984072467876</v>
      </c>
      <c r="E14" s="7">
        <f t="shared" si="0"/>
        <v>-215145</v>
      </c>
    </row>
    <row r="15" spans="1:9" ht="23.25" customHeight="1" x14ac:dyDescent="0.25">
      <c r="A15" s="24" t="s">
        <v>13</v>
      </c>
      <c r="B15" s="12">
        <v>1993112</v>
      </c>
      <c r="C15" s="36">
        <v>1774732</v>
      </c>
      <c r="D15" s="39">
        <f t="shared" si="1"/>
        <v>89.043265004676115</v>
      </c>
      <c r="E15" s="7">
        <f t="shared" si="0"/>
        <v>-218380</v>
      </c>
    </row>
    <row r="16" spans="1:9" ht="30.75" customHeight="1" x14ac:dyDescent="0.25">
      <c r="A16" s="24" t="s">
        <v>14</v>
      </c>
      <c r="B16" s="12">
        <v>1924</v>
      </c>
      <c r="C16" s="36">
        <v>5159</v>
      </c>
      <c r="D16" s="39">
        <f t="shared" si="1"/>
        <v>268.13929313929316</v>
      </c>
      <c r="E16" s="7">
        <f t="shared" si="0"/>
        <v>3235</v>
      </c>
    </row>
    <row r="17" spans="1:7" ht="15" customHeight="1" x14ac:dyDescent="0.25">
      <c r="A17" s="20" t="s">
        <v>15</v>
      </c>
      <c r="B17" s="12">
        <v>1079350</v>
      </c>
      <c r="C17" s="36">
        <f>1056502-39526</f>
        <v>1016976</v>
      </c>
      <c r="D17" s="39">
        <f t="shared" si="1"/>
        <v>94.221151619029968</v>
      </c>
      <c r="E17" s="7">
        <f t="shared" si="0"/>
        <v>-62374</v>
      </c>
      <c r="F17" s="37"/>
      <c r="G17" s="38"/>
    </row>
    <row r="18" spans="1:7" ht="15" customHeight="1" x14ac:dyDescent="0.25">
      <c r="A18" s="22" t="s">
        <v>16</v>
      </c>
      <c r="B18" s="12">
        <v>425724</v>
      </c>
      <c r="C18" s="36">
        <f>470220-39526</f>
        <v>430694</v>
      </c>
      <c r="D18" s="39">
        <f t="shared" si="1"/>
        <v>101.16742302524639</v>
      </c>
      <c r="E18" s="7">
        <f t="shared" si="0"/>
        <v>4970</v>
      </c>
      <c r="F18" s="37"/>
      <c r="G18" s="38"/>
    </row>
    <row r="19" spans="1:7" ht="17.25" customHeight="1" x14ac:dyDescent="0.25">
      <c r="A19" s="22" t="s">
        <v>17</v>
      </c>
      <c r="B19" s="12">
        <v>653626</v>
      </c>
      <c r="C19" s="1">
        <v>586282</v>
      </c>
      <c r="D19" s="39">
        <f t="shared" si="1"/>
        <v>89.696860284015628</v>
      </c>
      <c r="E19" s="7">
        <f t="shared" si="0"/>
        <v>-67344</v>
      </c>
      <c r="F19" s="37"/>
    </row>
    <row r="20" spans="1:7" ht="15" customHeight="1" x14ac:dyDescent="0.25">
      <c r="A20" s="21" t="s">
        <v>6</v>
      </c>
      <c r="B20" s="13"/>
      <c r="C20" s="3"/>
      <c r="D20" s="39"/>
      <c r="E20" s="7">
        <f t="shared" si="0"/>
        <v>0</v>
      </c>
    </row>
    <row r="21" spans="1:7" ht="15" customHeight="1" x14ac:dyDescent="0.25">
      <c r="A21" s="25" t="s">
        <v>18</v>
      </c>
      <c r="B21" s="14">
        <v>0</v>
      </c>
      <c r="C21" s="4">
        <v>0</v>
      </c>
      <c r="D21" s="39"/>
      <c r="E21" s="7">
        <f t="shared" si="0"/>
        <v>0</v>
      </c>
    </row>
    <row r="22" spans="1:7" ht="15" customHeight="1" x14ac:dyDescent="0.25">
      <c r="A22" s="26" t="s">
        <v>16</v>
      </c>
      <c r="B22" s="14">
        <v>0</v>
      </c>
      <c r="C22" s="4">
        <v>0</v>
      </c>
      <c r="D22" s="39"/>
      <c r="E22" s="7">
        <f t="shared" si="0"/>
        <v>0</v>
      </c>
    </row>
    <row r="23" spans="1:7" ht="15" customHeight="1" x14ac:dyDescent="0.25">
      <c r="A23" s="26" t="s">
        <v>19</v>
      </c>
      <c r="B23" s="14">
        <v>0</v>
      </c>
      <c r="C23" s="4">
        <v>0</v>
      </c>
      <c r="D23" s="39"/>
      <c r="E23" s="7">
        <f t="shared" si="0"/>
        <v>0</v>
      </c>
    </row>
    <row r="24" spans="1:7" ht="15" customHeight="1" x14ac:dyDescent="0.25">
      <c r="A24" s="21" t="s">
        <v>20</v>
      </c>
      <c r="B24" s="14">
        <v>0</v>
      </c>
      <c r="C24" s="4">
        <v>0</v>
      </c>
      <c r="D24" s="39"/>
      <c r="E24" s="7">
        <f t="shared" si="0"/>
        <v>0</v>
      </c>
    </row>
    <row r="25" spans="1:7" ht="15" customHeight="1" x14ac:dyDescent="0.25">
      <c r="A25" s="26" t="s">
        <v>16</v>
      </c>
      <c r="B25" s="14">
        <v>0</v>
      </c>
      <c r="C25" s="4">
        <v>0</v>
      </c>
      <c r="D25" s="39"/>
      <c r="E25" s="7">
        <f t="shared" si="0"/>
        <v>0</v>
      </c>
    </row>
    <row r="26" spans="1:7" ht="15" customHeight="1" x14ac:dyDescent="0.25">
      <c r="A26" s="21" t="s">
        <v>21</v>
      </c>
      <c r="B26" s="15">
        <v>856853</v>
      </c>
      <c r="C26" s="5">
        <v>868390</v>
      </c>
      <c r="D26" s="39">
        <f t="shared" si="1"/>
        <v>101.34643865400483</v>
      </c>
      <c r="E26" s="7">
        <f t="shared" si="0"/>
        <v>11537</v>
      </c>
    </row>
    <row r="27" spans="1:7" ht="15" customHeight="1" x14ac:dyDescent="0.25">
      <c r="A27" s="26" t="s">
        <v>22</v>
      </c>
      <c r="B27" s="15">
        <v>328174</v>
      </c>
      <c r="C27" s="5">
        <v>372539</v>
      </c>
      <c r="D27" s="39">
        <f t="shared" si="1"/>
        <v>113.51874310579144</v>
      </c>
      <c r="E27" s="7">
        <f t="shared" si="0"/>
        <v>44365</v>
      </c>
    </row>
    <row r="28" spans="1:7" ht="15" customHeight="1" x14ac:dyDescent="0.25">
      <c r="A28" s="26" t="s">
        <v>19</v>
      </c>
      <c r="B28" s="15">
        <v>528679</v>
      </c>
      <c r="C28" s="5">
        <v>495851</v>
      </c>
      <c r="D28" s="39">
        <f t="shared" si="1"/>
        <v>93.790561002044711</v>
      </c>
      <c r="E28" s="7">
        <f t="shared" si="0"/>
        <v>-32828</v>
      </c>
    </row>
    <row r="29" spans="1:7" ht="15" customHeight="1" x14ac:dyDescent="0.25">
      <c r="A29" s="21" t="s">
        <v>23</v>
      </c>
      <c r="B29" s="15">
        <v>25762</v>
      </c>
      <c r="C29" s="5">
        <v>23307</v>
      </c>
      <c r="D29" s="39">
        <f t="shared" si="1"/>
        <v>90.470460367983847</v>
      </c>
      <c r="E29" s="7">
        <f t="shared" si="0"/>
        <v>-2455</v>
      </c>
    </row>
    <row r="30" spans="1:7" ht="15" customHeight="1" x14ac:dyDescent="0.25">
      <c r="A30" s="26" t="s">
        <v>19</v>
      </c>
      <c r="B30" s="15">
        <v>25619</v>
      </c>
      <c r="C30" s="5">
        <v>23307</v>
      </c>
      <c r="D30" s="39">
        <f t="shared" si="1"/>
        <v>90.975447909754479</v>
      </c>
      <c r="E30" s="7">
        <f t="shared" si="0"/>
        <v>-2312</v>
      </c>
    </row>
    <row r="31" spans="1:7" ht="15" customHeight="1" x14ac:dyDescent="0.25">
      <c r="A31" s="21" t="s">
        <v>24</v>
      </c>
      <c r="B31" s="15">
        <v>213000</v>
      </c>
      <c r="C31" s="5">
        <v>213300</v>
      </c>
      <c r="D31" s="39">
        <f t="shared" si="1"/>
        <v>100.14084507042253</v>
      </c>
      <c r="E31" s="7">
        <f t="shared" si="0"/>
        <v>300</v>
      </c>
    </row>
    <row r="32" spans="1:7" ht="15" customHeight="1" x14ac:dyDescent="0.25">
      <c r="A32" s="26" t="s">
        <v>19</v>
      </c>
      <c r="B32" s="15">
        <v>106500</v>
      </c>
      <c r="C32" s="5">
        <v>106650</v>
      </c>
      <c r="D32" s="39">
        <f t="shared" si="1"/>
        <v>100.14084507042253</v>
      </c>
      <c r="E32" s="7">
        <f t="shared" si="0"/>
        <v>150</v>
      </c>
    </row>
    <row r="33" spans="1:5" ht="15" customHeight="1" x14ac:dyDescent="0.25">
      <c r="A33" s="27" t="s">
        <v>25</v>
      </c>
      <c r="B33" s="15">
        <v>103027</v>
      </c>
      <c r="C33" s="5">
        <v>142857</v>
      </c>
      <c r="D33" s="39">
        <f t="shared" si="1"/>
        <v>138.65976879847031</v>
      </c>
      <c r="E33" s="7">
        <f t="shared" si="0"/>
        <v>39830</v>
      </c>
    </row>
    <row r="34" spans="1:5" ht="15" customHeight="1" x14ac:dyDescent="0.25">
      <c r="A34" s="26" t="s">
        <v>19</v>
      </c>
      <c r="B34" s="15">
        <v>103027</v>
      </c>
      <c r="C34" s="5">
        <v>142857</v>
      </c>
      <c r="D34" s="39">
        <f t="shared" si="1"/>
        <v>138.65976879847031</v>
      </c>
      <c r="E34" s="7">
        <f t="shared" si="0"/>
        <v>39830</v>
      </c>
    </row>
    <row r="35" spans="1:5" ht="15" customHeight="1" x14ac:dyDescent="0.25">
      <c r="A35" s="21" t="s">
        <v>9</v>
      </c>
      <c r="B35" s="13"/>
      <c r="C35" s="3"/>
      <c r="D35" s="39"/>
      <c r="E35" s="7">
        <f t="shared" si="0"/>
        <v>0</v>
      </c>
    </row>
    <row r="36" spans="1:5" ht="15" customHeight="1" x14ac:dyDescent="0.25">
      <c r="A36" s="27" t="s">
        <v>26</v>
      </c>
      <c r="B36" s="15">
        <v>5851</v>
      </c>
      <c r="C36" s="5">
        <v>9329</v>
      </c>
      <c r="D36" s="39">
        <f t="shared" si="1"/>
        <v>159.44283028542131</v>
      </c>
      <c r="E36" s="7">
        <f t="shared" si="0"/>
        <v>3478</v>
      </c>
    </row>
    <row r="37" spans="1:5" ht="15" customHeight="1" x14ac:dyDescent="0.25">
      <c r="A37" s="26" t="s">
        <v>19</v>
      </c>
      <c r="B37" s="15">
        <v>5851</v>
      </c>
      <c r="C37" s="5">
        <v>9329</v>
      </c>
      <c r="D37" s="39">
        <f t="shared" si="1"/>
        <v>159.44283028542131</v>
      </c>
      <c r="E37" s="7">
        <f t="shared" si="0"/>
        <v>3478</v>
      </c>
    </row>
    <row r="38" spans="1:5" ht="15" customHeight="1" x14ac:dyDescent="0.25">
      <c r="A38" s="27" t="s">
        <v>27</v>
      </c>
      <c r="B38" s="15">
        <v>22144</v>
      </c>
      <c r="C38" s="5">
        <v>64099</v>
      </c>
      <c r="D38" s="39">
        <f t="shared" si="1"/>
        <v>289.46441473988438</v>
      </c>
      <c r="E38" s="7">
        <f t="shared" si="0"/>
        <v>41955</v>
      </c>
    </row>
    <row r="39" spans="1:5" ht="15" customHeight="1" x14ac:dyDescent="0.25">
      <c r="A39" s="26" t="s">
        <v>19</v>
      </c>
      <c r="B39" s="15">
        <v>22144</v>
      </c>
      <c r="C39" s="5">
        <v>64099</v>
      </c>
      <c r="D39" s="39">
        <f t="shared" si="1"/>
        <v>289.46441473988438</v>
      </c>
      <c r="E39" s="7">
        <f t="shared" si="0"/>
        <v>41955</v>
      </c>
    </row>
    <row r="40" spans="1:5" ht="15" customHeight="1" x14ac:dyDescent="0.25">
      <c r="A40" s="27" t="s">
        <v>28</v>
      </c>
      <c r="B40" s="15">
        <v>56838</v>
      </c>
      <c r="C40" s="5">
        <v>49210</v>
      </c>
      <c r="D40" s="39">
        <f t="shared" si="1"/>
        <v>86.579401104894615</v>
      </c>
      <c r="E40" s="7">
        <f t="shared" si="0"/>
        <v>-7628</v>
      </c>
    </row>
    <row r="41" spans="1:5" ht="15" customHeight="1" x14ac:dyDescent="0.25">
      <c r="A41" s="26" t="s">
        <v>19</v>
      </c>
      <c r="B41" s="15">
        <v>56838</v>
      </c>
      <c r="C41" s="5">
        <v>49210</v>
      </c>
      <c r="D41" s="39">
        <f t="shared" si="1"/>
        <v>86.579401104894615</v>
      </c>
      <c r="E41" s="7">
        <f t="shared" si="0"/>
        <v>-7628</v>
      </c>
    </row>
    <row r="42" spans="1:5" ht="15" customHeight="1" x14ac:dyDescent="0.25">
      <c r="A42" s="28" t="s">
        <v>29</v>
      </c>
      <c r="B42" s="13"/>
      <c r="C42" s="3"/>
      <c r="D42" s="39"/>
      <c r="E42" s="7">
        <f t="shared" si="0"/>
        <v>0</v>
      </c>
    </row>
    <row r="43" spans="1:5" ht="15" customHeight="1" x14ac:dyDescent="0.25">
      <c r="A43" s="21" t="s">
        <v>30</v>
      </c>
      <c r="B43" s="15">
        <v>27188</v>
      </c>
      <c r="C43" s="5">
        <v>25869</v>
      </c>
      <c r="D43" s="39">
        <f t="shared" si="1"/>
        <v>95.1485949683684</v>
      </c>
      <c r="E43" s="7">
        <f t="shared" si="0"/>
        <v>-1319</v>
      </c>
    </row>
    <row r="44" spans="1:5" ht="15" customHeight="1" x14ac:dyDescent="0.25">
      <c r="A44" s="21" t="s">
        <v>31</v>
      </c>
      <c r="B44" s="15">
        <v>29650</v>
      </c>
      <c r="C44" s="5">
        <v>23341</v>
      </c>
      <c r="D44" s="39">
        <f t="shared" si="1"/>
        <v>78.721753794266448</v>
      </c>
      <c r="E44" s="7">
        <f t="shared" si="0"/>
        <v>-6309</v>
      </c>
    </row>
    <row r="45" spans="1:5" ht="15" customHeight="1" x14ac:dyDescent="0.25">
      <c r="A45" s="27" t="s">
        <v>32</v>
      </c>
      <c r="B45" s="15">
        <v>18117</v>
      </c>
      <c r="C45" s="5">
        <v>20107</v>
      </c>
      <c r="D45" s="39">
        <f t="shared" si="1"/>
        <v>110.98415852514213</v>
      </c>
      <c r="E45" s="7">
        <f t="shared" si="0"/>
        <v>1990</v>
      </c>
    </row>
    <row r="46" spans="1:5" ht="15" customHeight="1" x14ac:dyDescent="0.25">
      <c r="A46" s="26" t="s">
        <v>19</v>
      </c>
      <c r="B46" s="15">
        <v>18117</v>
      </c>
      <c r="C46" s="5">
        <v>20107</v>
      </c>
      <c r="D46" s="39">
        <f t="shared" si="1"/>
        <v>110.98415852514213</v>
      </c>
      <c r="E46" s="7">
        <f t="shared" si="0"/>
        <v>1990</v>
      </c>
    </row>
    <row r="47" spans="1:5" ht="29.25" customHeight="1" x14ac:dyDescent="0.25">
      <c r="A47" s="29" t="s">
        <v>33</v>
      </c>
      <c r="B47" s="12">
        <v>7551916</v>
      </c>
      <c r="C47" s="1">
        <v>9792088</v>
      </c>
      <c r="D47" s="39">
        <f t="shared" si="1"/>
        <v>129.66362443650061</v>
      </c>
      <c r="E47" s="7">
        <f t="shared" si="0"/>
        <v>2240172</v>
      </c>
    </row>
    <row r="48" spans="1:5" ht="15" customHeight="1" x14ac:dyDescent="0.25">
      <c r="A48" s="22" t="s">
        <v>16</v>
      </c>
      <c r="B48" s="12">
        <v>7531417</v>
      </c>
      <c r="C48" s="1">
        <v>9771653</v>
      </c>
      <c r="D48" s="39">
        <f t="shared" si="1"/>
        <v>129.7452126206795</v>
      </c>
      <c r="E48" s="7">
        <f t="shared" si="0"/>
        <v>2240236</v>
      </c>
    </row>
    <row r="49" spans="1:5" ht="15.75" customHeight="1" x14ac:dyDescent="0.25">
      <c r="A49" s="22" t="s">
        <v>34</v>
      </c>
      <c r="B49" s="12">
        <v>20499</v>
      </c>
      <c r="C49" s="1">
        <v>20435</v>
      </c>
      <c r="D49" s="39">
        <f t="shared" si="1"/>
        <v>99.687789648275526</v>
      </c>
      <c r="E49" s="7">
        <f t="shared" si="0"/>
        <v>-64</v>
      </c>
    </row>
    <row r="50" spans="1:5" ht="15" customHeight="1" x14ac:dyDescent="0.25">
      <c r="A50" s="23" t="s">
        <v>6</v>
      </c>
      <c r="B50" s="13"/>
      <c r="C50" s="3"/>
      <c r="D50" s="39"/>
      <c r="E50" s="7">
        <f t="shared" si="0"/>
        <v>0</v>
      </c>
    </row>
    <row r="51" spans="1:5" ht="18" customHeight="1" x14ac:dyDescent="0.25">
      <c r="A51" s="20" t="s">
        <v>35</v>
      </c>
      <c r="B51" s="12">
        <v>7549786</v>
      </c>
      <c r="C51" s="1">
        <v>9789815</v>
      </c>
      <c r="D51" s="39">
        <f t="shared" si="1"/>
        <v>129.67009925844255</v>
      </c>
      <c r="E51" s="7">
        <f t="shared" si="0"/>
        <v>2240029</v>
      </c>
    </row>
    <row r="52" spans="1:5" ht="15" customHeight="1" x14ac:dyDescent="0.25">
      <c r="A52" s="22" t="s">
        <v>16</v>
      </c>
      <c r="B52" s="12">
        <v>7529293</v>
      </c>
      <c r="C52" s="1">
        <v>9769403</v>
      </c>
      <c r="D52" s="39">
        <f t="shared" si="1"/>
        <v>129.75193022771194</v>
      </c>
      <c r="E52" s="7">
        <f t="shared" si="0"/>
        <v>2240110</v>
      </c>
    </row>
    <row r="53" spans="1:5" ht="19.5" customHeight="1" x14ac:dyDescent="0.25">
      <c r="A53" s="30" t="s">
        <v>36</v>
      </c>
      <c r="B53" s="12">
        <v>20493</v>
      </c>
      <c r="C53" s="1">
        <v>20412</v>
      </c>
      <c r="D53" s="39">
        <f t="shared" si="1"/>
        <v>99.604743083003953</v>
      </c>
      <c r="E53" s="7">
        <f t="shared" si="0"/>
        <v>-81</v>
      </c>
    </row>
    <row r="54" spans="1:5" ht="15" customHeight="1" x14ac:dyDescent="0.25">
      <c r="A54" s="31" t="s">
        <v>37</v>
      </c>
      <c r="B54" s="12">
        <v>7399928</v>
      </c>
      <c r="C54" s="1">
        <v>9601834</v>
      </c>
      <c r="D54" s="39">
        <f t="shared" si="1"/>
        <v>129.7557760021449</v>
      </c>
      <c r="E54" s="7">
        <f t="shared" si="0"/>
        <v>2201906</v>
      </c>
    </row>
    <row r="55" spans="1:5" ht="15" customHeight="1" x14ac:dyDescent="0.25">
      <c r="A55" s="22" t="s">
        <v>16</v>
      </c>
      <c r="B55" s="12">
        <v>7399928</v>
      </c>
      <c r="C55" s="1">
        <v>9601834</v>
      </c>
      <c r="D55" s="39">
        <f t="shared" si="1"/>
        <v>129.7557760021449</v>
      </c>
      <c r="E55" s="7">
        <f t="shared" si="0"/>
        <v>2201906</v>
      </c>
    </row>
    <row r="56" spans="1:5" ht="17.25" customHeight="1" x14ac:dyDescent="0.25">
      <c r="A56" s="22" t="s">
        <v>19</v>
      </c>
      <c r="B56" s="16">
        <v>0</v>
      </c>
      <c r="C56" s="2">
        <v>0</v>
      </c>
      <c r="D56" s="39"/>
      <c r="E56" s="7">
        <f t="shared" si="0"/>
        <v>0</v>
      </c>
    </row>
    <row r="57" spans="1:5" ht="15" customHeight="1" x14ac:dyDescent="0.25">
      <c r="A57" s="25" t="s">
        <v>38</v>
      </c>
      <c r="B57" s="15">
        <v>65161</v>
      </c>
      <c r="C57" s="5">
        <v>107194</v>
      </c>
      <c r="D57" s="39">
        <f t="shared" si="1"/>
        <v>164.50637651355873</v>
      </c>
      <c r="E57" s="7">
        <f t="shared" si="0"/>
        <v>42033</v>
      </c>
    </row>
    <row r="58" spans="1:5" ht="15" customHeight="1" x14ac:dyDescent="0.25">
      <c r="A58" s="26" t="s">
        <v>16</v>
      </c>
      <c r="B58" s="15">
        <v>65161</v>
      </c>
      <c r="C58" s="5">
        <v>107194</v>
      </c>
      <c r="D58" s="39">
        <f t="shared" si="1"/>
        <v>164.50637651355873</v>
      </c>
      <c r="E58" s="7">
        <f t="shared" si="0"/>
        <v>42033</v>
      </c>
    </row>
    <row r="59" spans="1:5" ht="15" customHeight="1" x14ac:dyDescent="0.25">
      <c r="A59" s="25" t="s">
        <v>39</v>
      </c>
      <c r="B59" s="15">
        <v>54387</v>
      </c>
      <c r="C59" s="5">
        <v>48551</v>
      </c>
      <c r="D59" s="39">
        <f t="shared" si="1"/>
        <v>89.269494548329561</v>
      </c>
      <c r="E59" s="7">
        <f t="shared" si="0"/>
        <v>-5836</v>
      </c>
    </row>
    <row r="60" spans="1:5" ht="15" customHeight="1" x14ac:dyDescent="0.25">
      <c r="A60" s="26" t="s">
        <v>16</v>
      </c>
      <c r="B60" s="15">
        <v>54387</v>
      </c>
      <c r="C60" s="5">
        <v>48551</v>
      </c>
      <c r="D60" s="39">
        <f t="shared" si="1"/>
        <v>89.269494548329561</v>
      </c>
      <c r="E60" s="7">
        <f t="shared" si="0"/>
        <v>-5836</v>
      </c>
    </row>
    <row r="61" spans="1:5" ht="15" customHeight="1" x14ac:dyDescent="0.25">
      <c r="A61" s="26" t="s">
        <v>19</v>
      </c>
      <c r="B61" s="14">
        <v>0</v>
      </c>
      <c r="C61" s="4">
        <v>0</v>
      </c>
      <c r="D61" s="39"/>
      <c r="E61" s="7">
        <f t="shared" si="0"/>
        <v>0</v>
      </c>
    </row>
    <row r="62" spans="1:5" ht="37.5" customHeight="1" x14ac:dyDescent="0.25">
      <c r="A62" s="25" t="s">
        <v>40</v>
      </c>
      <c r="B62" s="14">
        <v>468</v>
      </c>
      <c r="C62" s="4">
        <v>16</v>
      </c>
      <c r="D62" s="39">
        <f t="shared" si="1"/>
        <v>3.4188034188034191</v>
      </c>
      <c r="E62" s="7">
        <f t="shared" si="0"/>
        <v>-452</v>
      </c>
    </row>
    <row r="63" spans="1:5" ht="15" customHeight="1" x14ac:dyDescent="0.25">
      <c r="A63" s="32" t="s">
        <v>16</v>
      </c>
      <c r="B63" s="14">
        <v>454</v>
      </c>
      <c r="C63" s="4">
        <v>7</v>
      </c>
      <c r="D63" s="39">
        <f t="shared" si="1"/>
        <v>1.5418502202643172</v>
      </c>
      <c r="E63" s="7">
        <f t="shared" si="0"/>
        <v>-447</v>
      </c>
    </row>
    <row r="64" spans="1:5" ht="15" customHeight="1" x14ac:dyDescent="0.25">
      <c r="A64" s="32" t="s">
        <v>41</v>
      </c>
      <c r="B64" s="14">
        <v>5</v>
      </c>
      <c r="C64" s="4">
        <v>0</v>
      </c>
      <c r="D64" s="39">
        <f t="shared" si="1"/>
        <v>0</v>
      </c>
      <c r="E64" s="7">
        <f t="shared" si="0"/>
        <v>-5</v>
      </c>
    </row>
    <row r="65" spans="1:5" ht="15" customHeight="1" x14ac:dyDescent="0.25">
      <c r="A65" s="32" t="s">
        <v>42</v>
      </c>
      <c r="B65" s="14">
        <v>0</v>
      </c>
      <c r="C65" s="4">
        <v>4</v>
      </c>
      <c r="D65" s="39"/>
      <c r="E65" s="7">
        <f t="shared" si="0"/>
        <v>4</v>
      </c>
    </row>
    <row r="66" spans="1:5" ht="15" customHeight="1" x14ac:dyDescent="0.25">
      <c r="A66" s="32" t="s">
        <v>43</v>
      </c>
      <c r="B66" s="14">
        <v>9</v>
      </c>
      <c r="C66" s="4">
        <v>5</v>
      </c>
      <c r="D66" s="39">
        <f t="shared" si="1"/>
        <v>55.555555555555557</v>
      </c>
      <c r="E66" s="7">
        <f t="shared" si="0"/>
        <v>-4</v>
      </c>
    </row>
    <row r="67" spans="1:5" ht="42" customHeight="1" x14ac:dyDescent="0.25">
      <c r="A67" s="25" t="s">
        <v>44</v>
      </c>
      <c r="B67" s="14">
        <v>2</v>
      </c>
      <c r="C67" s="4">
        <v>4</v>
      </c>
      <c r="D67" s="39">
        <f t="shared" si="1"/>
        <v>200</v>
      </c>
      <c r="E67" s="7">
        <f t="shared" si="0"/>
        <v>2</v>
      </c>
    </row>
    <row r="68" spans="1:5" ht="64.5" customHeight="1" x14ac:dyDescent="0.25">
      <c r="A68" s="33" t="s">
        <v>45</v>
      </c>
      <c r="B68" s="15">
        <v>2368321</v>
      </c>
      <c r="C68" s="5">
        <v>2525039</v>
      </c>
      <c r="D68" s="39">
        <f t="shared" si="1"/>
        <v>106.61726176476922</v>
      </c>
      <c r="E68" s="7">
        <f t="shared" si="0"/>
        <v>156718</v>
      </c>
    </row>
    <row r="69" spans="1:5" ht="30" customHeight="1" x14ac:dyDescent="0.25">
      <c r="A69" s="25" t="s">
        <v>46</v>
      </c>
      <c r="B69" s="15">
        <v>1840999</v>
      </c>
      <c r="C69" s="5">
        <v>1988555</v>
      </c>
      <c r="D69" s="39">
        <f t="shared" ref="D69:D71" si="2">C69/B69*100</f>
        <v>108.01499620586432</v>
      </c>
      <c r="E69" s="7">
        <f t="shared" ref="E69:E71" si="3">C69-B69</f>
        <v>147556</v>
      </c>
    </row>
    <row r="70" spans="1:5" ht="30" customHeight="1" x14ac:dyDescent="0.25">
      <c r="A70" s="25" t="s">
        <v>47</v>
      </c>
      <c r="B70" s="15">
        <v>27636</v>
      </c>
      <c r="C70" s="5">
        <v>30488</v>
      </c>
      <c r="D70" s="39">
        <f t="shared" si="2"/>
        <v>110.31987262990302</v>
      </c>
      <c r="E70" s="7">
        <f t="shared" si="3"/>
        <v>2852</v>
      </c>
    </row>
    <row r="71" spans="1:5" ht="30" customHeight="1" thickBot="1" x14ac:dyDescent="0.3">
      <c r="A71" s="34" t="s">
        <v>48</v>
      </c>
      <c r="B71" s="17">
        <v>499686</v>
      </c>
      <c r="C71" s="18">
        <v>505996</v>
      </c>
      <c r="D71" s="39">
        <f t="shared" si="2"/>
        <v>101.26279303402536</v>
      </c>
      <c r="E71" s="7">
        <f t="shared" si="3"/>
        <v>6310</v>
      </c>
    </row>
  </sheetData>
  <mergeCells count="2">
    <mergeCell ref="A1:D1"/>
    <mergeCell ref="A2:B2"/>
  </mergeCells>
  <pageMargins left="0.70866141732283472" right="0.70866141732283472" top="0.74803149606299213" bottom="0.74803149606299213" header="0.31496062992125984" footer="0.31496062992125984"/>
  <pageSetup paperSize="9" scale="5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Векшина Ирина Вениаминовна</dc:creator>
  <cp:lastModifiedBy>Векшина Ирина Вениаминовна</cp:lastModifiedBy>
  <cp:lastPrinted>2018-03-13T09:33:31Z</cp:lastPrinted>
  <dcterms:created xsi:type="dcterms:W3CDTF">2018-02-05T08:44:41Z</dcterms:created>
  <dcterms:modified xsi:type="dcterms:W3CDTF">2018-03-13T09:42:34Z</dcterms:modified>
</cp:coreProperties>
</file>