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обращений'!$A$1:$AA$38</definedName>
    <definedName name="_xlnm.Print_Area" localSheetId="0">'Тематика вопроса'!$A$1:$U$24</definedName>
  </definedNames>
  <calcPr fullCalcOnLoad="1"/>
</workbook>
</file>

<file path=xl/sharedStrings.xml><?xml version="1.0" encoding="utf-8"?>
<sst xmlns="http://schemas.openxmlformats.org/spreadsheetml/2006/main" count="106" uniqueCount="84">
  <si>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</si>
  <si>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</si>
  <si>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</si>
  <si>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</si>
  <si>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</si>
  <si>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</si>
  <si>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</si>
  <si>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</si>
  <si>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</si>
  <si>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</si>
  <si>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ФГИС ДО</t>
  </si>
  <si>
    <t xml:space="preserve">Наименование территориального налогового органа </t>
  </si>
  <si>
    <t>с нарушением срока исполнения</t>
  </si>
  <si>
    <t>0003.0008.0086.0562 
Оказание услуг в электронной форме. Пользование информационными ресурсами</t>
  </si>
  <si>
    <t>ВСЕГО ПО ИНСПЕКЦИЯМ:</t>
  </si>
  <si>
    <t>из МИ ФНС России по ЦОД</t>
  </si>
  <si>
    <t xml:space="preserve">Количество поступивших обращений </t>
  </si>
  <si>
    <t>ЛК</t>
  </si>
  <si>
    <t>ИТОГО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</si>
  <si>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</si>
  <si>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</si>
  <si>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</si>
  <si>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</si>
  <si>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</si>
  <si>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</si>
  <si>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</si>
  <si>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</si>
  <si>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</si>
  <si>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</si>
  <si>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</si>
  <si>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</si>
  <si>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</si>
  <si>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</si>
  <si>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 xml:space="preserve">ВСЕГО ПО РЕГИОНУ: </t>
  </si>
  <si>
    <t>ВСЕГО ПО РЕГИОНУ: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</si>
  <si>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</si>
  <si>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</si>
  <si>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</si>
  <si>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из вышестоящего налогового органа</t>
  </si>
  <si>
    <t>ТКС</t>
  </si>
  <si>
    <t>в  т.ч.</t>
  </si>
  <si>
    <t>СЭД</t>
  </si>
  <si>
    <t>СООН</t>
  </si>
  <si>
    <t>гр. 4 = гр. 5 + гр. 8 + гр. 9+ гр. 10+ гр. 13 + гр. 14 + гр. 15 + гр. 16+ гр. 17;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</si>
  <si>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</si>
  <si>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</si>
  <si>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</si>
  <si>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</si>
  <si>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</si>
  <si>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из  других ведомств (бумага + эл.вид)</t>
  </si>
  <si>
    <t>Количество обращений, поставленных на контроль в отчетном периоде</t>
  </si>
  <si>
    <t>Количество обращений, исполненных в отчетном периоде</t>
  </si>
  <si>
    <t>с нарушением срока перенаправления</t>
  </si>
  <si>
    <t xml:space="preserve">срок исполнения истек </t>
  </si>
  <si>
    <t>Количество обращений, перенаправленных  по принадлежности в другой ТНО и снятых с контроля*</t>
  </si>
  <si>
    <t>Количество обращений, по которым был продлен срок исполнения в отчетном периоде**</t>
  </si>
  <si>
    <t>** гр. 27 - справочно  (входят в гр. 18 - количество обращений неисполненных  на начало отчетного периода и гр. 20 - количество обращений, поставленных на контроль в отчетном периоде).</t>
  </si>
  <si>
    <t>* гр. 25 и гр. 26, - справочно  (входят в гр. 21 - количество обращений, исполненных в отчетном периоде);</t>
  </si>
  <si>
    <t>гр. 18 и гр. 19 = соответственно гр. 23 и гр. 24 отчета за предыдущий период;</t>
  </si>
  <si>
    <t>гр. 23 = гр. 18 + гр. 20 - гр. 21;</t>
  </si>
  <si>
    <t>гр.  5 = гр. 6 + гр. 7;</t>
  </si>
  <si>
    <t xml:space="preserve">Количество неисполненных обращений на начало отчетного периода </t>
  </si>
  <si>
    <t>Количество неисполненных обращений на конец  отчетного периода</t>
  </si>
  <si>
    <t>гр. 10 = гр. 11 + гр. 12;</t>
  </si>
  <si>
    <t>на бумажном носителе  от заявителей</t>
  </si>
  <si>
    <t>Межрайонная  ИФНС России №1 по Вологодско области</t>
  </si>
  <si>
    <t>Межрайонная  ИФНС России №1 по Вологодской области</t>
  </si>
  <si>
    <t>Межрайонная  ИФНС России №4 по Вологодской области</t>
  </si>
  <si>
    <t>Межрайонная  ИФНС России №5 по Вологодской области</t>
  </si>
  <si>
    <t>Межрайонная  ИФНС России № 5 по Вологодской области</t>
  </si>
  <si>
    <t>Межрайонная  ИФНС России №7 по Вологодской области</t>
  </si>
  <si>
    <t>Межрайонная  ИФНС России №8 по Вологодской области</t>
  </si>
  <si>
    <t>Межрайонная  ИФНС России №8 по Вологодской  области</t>
  </si>
  <si>
    <t>Межрайонная  ИФНС России №9 по Вологодской области</t>
  </si>
  <si>
    <t>Межрайонная  ИФНС России №10 по Вологодской области</t>
  </si>
  <si>
    <t>Межрайонная  ИФНС России №11 по Вологодской области</t>
  </si>
  <si>
    <t>Межрайонная  ИФНС России №11 по  Вологодской области</t>
  </si>
  <si>
    <t>Межрайонная  ИФНС России №12 по Вологодской области</t>
  </si>
  <si>
    <t>Межрайонная  ИФНС России №13 по Вологодской области</t>
  </si>
  <si>
    <t>УФНС России по Вологодской области</t>
  </si>
  <si>
    <t>Приложение № 2
к письму УФНС России по Вологодской области от _____________№ _____________</t>
  </si>
  <si>
    <t>Приложение № 1
к письму УФНС России по Вологодской области от _____________№ _____________</t>
  </si>
  <si>
    <t xml:space="preserve"> в Управление Федеральной налоговой службы по Вологодской области и подведомственные  инспекции  за 2 квартал 2023 г.</t>
  </si>
  <si>
    <t>в Управление Федеральной налоговой службы по Вологодской области и подведомственные  инспекции  за 2 квартал 2023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</si>
</sst>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E+00"/>
    <numFmt numFmtId="190" formatCode="#,##0.00_ ;\-#,##0.0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8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3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8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9" fillId="32" borderId="0" xfId="0" applyFont="1" applyFill="1" applyBorder="1" applyAlignment="1">
      <alignment vertical="center" textRotation="90"/>
    </xf>
    <xf numFmtId="0" fontId="60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textRotation="90" wrapText="1"/>
    </xf>
    <xf numFmtId="0" fontId="7" fillId="32" borderId="12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left" vertical="center" wrapText="1"/>
    </xf>
    <xf numFmtId="0" fontId="7" fillId="32" borderId="20" xfId="0" applyFont="1" applyFill="1" applyBorder="1" applyAlignment="1">
      <alignment horizontal="left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center" vertical="center" textRotation="90"/>
    </xf>
    <xf numFmtId="0" fontId="63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8" fillId="32" borderId="0" xfId="0" applyFont="1" applyFill="1" applyAlignment="1">
      <alignment horizontal="right" wrapText="1"/>
    </xf>
    <xf numFmtId="0" fontId="58" fillId="32" borderId="0" xfId="0" applyFont="1" applyFill="1" applyAlignment="1">
      <alignment horizontal="right"/>
    </xf>
    <xf numFmtId="0" fontId="64" fillId="32" borderId="0" xfId="0" applyFont="1" applyFill="1" applyAlignment="1">
      <alignment horizontal="center" vertical="center"/>
    </xf>
    <xf numFmtId="0" fontId="64" fillId="32" borderId="0" xfId="0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center" wrapText="1"/>
    </xf>
    <xf numFmtId="0" fontId="65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66" fillId="32" borderId="0" xfId="0" applyFont="1" applyFill="1" applyBorder="1" applyAlignment="1">
      <alignment horizontal="left" vertical="center" wrapText="1"/>
    </xf>
    <xf numFmtId="0" fontId="67" fillId="32" borderId="20" xfId="0" applyFont="1" applyFill="1" applyBorder="1" applyAlignment="1">
      <alignment horizontal="center" vertical="center" wrapText="1"/>
    </xf>
    <xf numFmtId="0" fontId="67" fillId="32" borderId="21" xfId="0" applyFont="1" applyFill="1" applyBorder="1" applyAlignment="1">
      <alignment horizontal="center" vertical="center" wrapText="1"/>
    </xf>
    <xf numFmtId="0" fontId="67" fillId="32" borderId="22" xfId="0" applyFont="1" applyFill="1" applyBorder="1" applyAlignment="1">
      <alignment horizontal="center" vertical="center" wrapText="1"/>
    </xf>
    <xf numFmtId="0" fontId="67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32" borderId="26" xfId="0" applyFont="1" applyFill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13" fillId="32" borderId="27" xfId="0" applyFont="1" applyFill="1" applyBorder="1" applyAlignment="1">
      <alignment horizontal="center" vertical="center" wrapText="1"/>
    </xf>
    <xf numFmtId="0" fontId="13" fillId="32" borderId="28" xfId="0" applyFont="1" applyFill="1" applyBorder="1" applyAlignment="1">
      <alignment horizontal="center" vertical="center" wrapText="1"/>
    </xf>
    <xf numFmtId="0" fontId="67" fillId="32" borderId="29" xfId="0" applyFont="1" applyFill="1" applyBorder="1" applyAlignment="1">
      <alignment horizontal="center" vertical="center" wrapText="1"/>
    </xf>
    <xf numFmtId="0" fontId="67" fillId="32" borderId="30" xfId="0" applyFont="1" applyFill="1" applyBorder="1" applyAlignment="1">
      <alignment horizontal="center" vertical="center" wrapText="1"/>
    </xf>
    <xf numFmtId="172" fontId="67" fillId="32" borderId="22" xfId="43" applyFont="1" applyFill="1" applyBorder="1" applyAlignment="1">
      <alignment horizontal="center" vertical="center" textRotation="90" wrapText="1"/>
    </xf>
    <xf numFmtId="172" fontId="67" fillId="32" borderId="30" xfId="43" applyFont="1" applyFill="1" applyBorder="1" applyAlignment="1">
      <alignment horizontal="center" vertical="center" textRotation="90" wrapText="1"/>
    </xf>
    <xf numFmtId="172" fontId="67" fillId="32" borderId="23" xfId="43" applyFont="1" applyFill="1" applyBorder="1" applyAlignment="1">
      <alignment horizontal="center" vertical="center" textRotation="90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 wrapText="1"/>
    </xf>
    <xf numFmtId="0" fontId="10" fillId="32" borderId="28" xfId="0" applyFont="1" applyFill="1" applyBorder="1" applyAlignment="1">
      <alignment horizontal="center" vertical="center" wrapText="1"/>
    </xf>
    <xf numFmtId="0" fontId="9" fillId="32" borderId="34" xfId="0" applyFont="1" applyFill="1" applyBorder="1" applyAlignment="1">
      <alignment horizontal="center" vertical="center" textRotation="90" wrapText="1" shrinkToFit="1"/>
    </xf>
    <xf numFmtId="0" fontId="9" fillId="32" borderId="35" xfId="0" applyFont="1" applyFill="1" applyBorder="1" applyAlignment="1">
      <alignment horizontal="center" vertical="center" textRotation="90" wrapText="1" shrinkToFit="1"/>
    </xf>
    <xf numFmtId="0" fontId="9" fillId="32" borderId="36" xfId="0" applyFont="1" applyFill="1" applyBorder="1" applyAlignment="1">
      <alignment horizontal="center" vertical="center" textRotation="90" wrapText="1" shrinkToFi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27" xfId="0" applyFont="1" applyFill="1" applyBorder="1" applyAlignment="1">
      <alignment horizontal="center" vertical="center" textRotation="90" wrapText="1"/>
    </xf>
    <xf numFmtId="0" fontId="9" fillId="0" borderId="28" xfId="0" applyFont="1" applyFill="1" applyBorder="1" applyAlignment="1">
      <alignment horizontal="center" vertical="center" textRotation="90" wrapText="1"/>
    </xf>
    <xf numFmtId="0" fontId="9" fillId="0" borderId="38" xfId="0" applyFont="1" applyFill="1" applyBorder="1" applyAlignment="1">
      <alignment horizontal="center" vertical="center" textRotation="90" wrapText="1"/>
    </xf>
    <xf numFmtId="0" fontId="9" fillId="0" borderId="39" xfId="0" applyFont="1" applyFill="1" applyBorder="1" applyAlignment="1">
      <alignment horizontal="center" vertical="center" textRotation="90" wrapText="1"/>
    </xf>
    <xf numFmtId="0" fontId="9" fillId="0" borderId="40" xfId="0" applyFont="1" applyFill="1" applyBorder="1" applyAlignment="1">
      <alignment horizontal="center" vertical="center" textRotation="90" wrapText="1"/>
    </xf>
    <xf numFmtId="0" fontId="9" fillId="32" borderId="26" xfId="0" applyFont="1" applyFill="1" applyBorder="1" applyAlignment="1">
      <alignment horizontal="center" vertical="center" textRotation="90" wrapText="1"/>
    </xf>
    <xf numFmtId="0" fontId="69" fillId="0" borderId="27" xfId="0" applyFont="1" applyBorder="1" applyAlignment="1">
      <alignment horizontal="center" vertical="center" textRotation="90" wrapText="1"/>
    </xf>
    <xf numFmtId="0" fontId="69" fillId="0" borderId="28" xfId="0" applyFont="1" applyBorder="1" applyAlignment="1">
      <alignment horizontal="center" vertical="center" textRotation="90" wrapText="1"/>
    </xf>
    <xf numFmtId="0" fontId="13" fillId="32" borderId="20" xfId="0" applyFont="1" applyFill="1" applyBorder="1" applyAlignment="1">
      <alignment horizontal="center" vertical="center" wrapText="1"/>
    </xf>
    <xf numFmtId="0" fontId="13" fillId="32" borderId="29" xfId="0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11" fillId="32" borderId="0" xfId="0" applyFont="1" applyFill="1" applyAlignment="1">
      <alignment horizontal="center" vertical="center" wrapText="1"/>
    </xf>
    <xf numFmtId="0" fontId="11" fillId="32" borderId="41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 wrapText="1" shrinkToFit="1"/>
    </xf>
    <xf numFmtId="0" fontId="10" fillId="32" borderId="27" xfId="0" applyFont="1" applyFill="1" applyBorder="1" applyAlignment="1">
      <alignment horizontal="center" vertical="center" wrapText="1" shrinkToFit="1"/>
    </xf>
    <xf numFmtId="0" fontId="10" fillId="32" borderId="28" xfId="0" applyFont="1" applyFill="1" applyBorder="1" applyAlignment="1">
      <alignment horizontal="center" vertical="center" wrapText="1" shrinkToFi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4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left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zoomScale="65" zoomScaleNormal="65" zoomScaleSheetLayoutView="71" workbookViewId="0" topLeftCell="A8">
      <selection activeCell="Z15" sqref="Z15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44" t="s">
        <v>81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26.2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50.25" customHeight="1">
      <c r="A3" s="47" t="s">
        <v>83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10"/>
    </row>
    <row r="4" spans="1:21" ht="39" customHeight="1" thickBot="1">
      <c r="A4" s="40" t="s">
        <v>8</v>
      </c>
      <c r="B4" s="48" t="s">
        <v>1</v>
      </c>
      <c r="C4" s="40" t="s">
        <v>7</v>
      </c>
      <c r="D4" s="40" t="s">
        <v>6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1" t="s">
        <v>18</v>
      </c>
    </row>
    <row r="5" spans="1:26" ht="189.75" customHeight="1" thickTop="1">
      <c r="A5" s="40"/>
      <c r="B5" s="48"/>
      <c r="C5" s="40"/>
      <c r="D5" s="26" t="s">
        <v>44</v>
      </c>
      <c r="E5" s="13" t="s">
        <v>31</v>
      </c>
      <c r="F5" s="13" t="s">
        <v>30</v>
      </c>
      <c r="G5" s="13" t="s">
        <v>45</v>
      </c>
      <c r="H5" s="13" t="s">
        <v>29</v>
      </c>
      <c r="I5" s="13" t="s">
        <v>28</v>
      </c>
      <c r="J5" s="13" t="s">
        <v>27</v>
      </c>
      <c r="K5" s="13" t="s">
        <v>26</v>
      </c>
      <c r="L5" s="13" t="s">
        <v>25</v>
      </c>
      <c r="M5" s="13" t="s">
        <v>24</v>
      </c>
      <c r="N5" s="13" t="s">
        <v>23</v>
      </c>
      <c r="O5" s="13" t="s">
        <v>22</v>
      </c>
      <c r="P5" s="13" t="s">
        <v>13</v>
      </c>
      <c r="Q5" s="13" t="s">
        <v>46</v>
      </c>
      <c r="R5" s="13" t="s">
        <v>47</v>
      </c>
      <c r="S5" s="13" t="s">
        <v>48</v>
      </c>
      <c r="T5" s="13" t="s">
        <v>20</v>
      </c>
      <c r="U5" s="41"/>
      <c r="Z5" s="3"/>
    </row>
    <row r="6" spans="1:26" s="15" customFormat="1" ht="14.2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Z6" s="16"/>
    </row>
    <row r="7" spans="1:21" ht="30" customHeight="1">
      <c r="A7" s="1">
        <v>1</v>
      </c>
      <c r="B7" s="1">
        <v>3529</v>
      </c>
      <c r="C7" s="14" t="s">
        <v>66</v>
      </c>
      <c r="D7" s="4">
        <v>0</v>
      </c>
      <c r="E7" s="4">
        <v>6</v>
      </c>
      <c r="F7" s="4">
        <v>4</v>
      </c>
      <c r="G7" s="4">
        <v>10</v>
      </c>
      <c r="H7" s="4">
        <v>108</v>
      </c>
      <c r="I7" s="4">
        <v>3</v>
      </c>
      <c r="J7" s="4">
        <v>22</v>
      </c>
      <c r="K7" s="4">
        <v>0</v>
      </c>
      <c r="L7" s="4">
        <v>15</v>
      </c>
      <c r="M7" s="4">
        <v>74</v>
      </c>
      <c r="N7" s="4">
        <v>160</v>
      </c>
      <c r="O7" s="4">
        <v>1</v>
      </c>
      <c r="P7" s="4">
        <v>1</v>
      </c>
      <c r="Q7" s="4">
        <v>0</v>
      </c>
      <c r="R7" s="4">
        <v>3</v>
      </c>
      <c r="S7" s="4">
        <v>0</v>
      </c>
      <c r="T7" s="4">
        <v>8</v>
      </c>
      <c r="U7" s="4">
        <f>D7+E7+F7+G7+H7+I7+J7+K7+L7+M7+N7+O7+P7+Q7+R7+S7+T7</f>
        <v>415</v>
      </c>
    </row>
    <row r="8" spans="1:21" ht="30" customHeight="1">
      <c r="A8" s="1">
        <v>2</v>
      </c>
      <c r="B8" s="1">
        <v>3532</v>
      </c>
      <c r="C8" s="14" t="s">
        <v>67</v>
      </c>
      <c r="D8" s="4">
        <v>0</v>
      </c>
      <c r="E8" s="4">
        <v>2</v>
      </c>
      <c r="F8" s="4">
        <v>2</v>
      </c>
      <c r="G8" s="4">
        <v>1</v>
      </c>
      <c r="H8" s="4">
        <v>9</v>
      </c>
      <c r="I8" s="4">
        <v>0</v>
      </c>
      <c r="J8" s="4">
        <v>6</v>
      </c>
      <c r="K8" s="4">
        <v>0</v>
      </c>
      <c r="L8" s="4">
        <v>0</v>
      </c>
      <c r="M8" s="4">
        <v>42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114</v>
      </c>
      <c r="U8" s="4">
        <f aca="true" t="shared" si="0" ref="U8:U15">D8+E8+F8+G8+H8+I8+J8+K8+L8+M8+N8+O8+P8+Q8+R8+S8+T8</f>
        <v>176</v>
      </c>
    </row>
    <row r="9" spans="1:21" ht="32.25" customHeight="1">
      <c r="A9" s="1"/>
      <c r="B9" s="1">
        <v>3533</v>
      </c>
      <c r="C9" s="14" t="s">
        <v>69</v>
      </c>
      <c r="D9" s="4">
        <v>3</v>
      </c>
      <c r="E9" s="4">
        <v>1</v>
      </c>
      <c r="F9" s="4">
        <v>6</v>
      </c>
      <c r="G9" s="4">
        <v>2</v>
      </c>
      <c r="H9" s="4">
        <v>40</v>
      </c>
      <c r="I9" s="4">
        <v>1</v>
      </c>
      <c r="J9" s="4">
        <v>14</v>
      </c>
      <c r="K9" s="4">
        <v>0</v>
      </c>
      <c r="L9" s="4">
        <v>67</v>
      </c>
      <c r="M9" s="4">
        <v>46</v>
      </c>
      <c r="N9" s="4">
        <v>58</v>
      </c>
      <c r="O9" s="4">
        <v>0</v>
      </c>
      <c r="P9" s="4">
        <v>3</v>
      </c>
      <c r="Q9" s="4">
        <v>0</v>
      </c>
      <c r="R9" s="4">
        <v>0</v>
      </c>
      <c r="S9" s="4">
        <v>0</v>
      </c>
      <c r="T9" s="4">
        <v>12</v>
      </c>
      <c r="U9" s="4">
        <f t="shared" si="0"/>
        <v>253</v>
      </c>
    </row>
    <row r="10" spans="1:21" ht="32.25" customHeight="1">
      <c r="A10" s="1"/>
      <c r="B10" s="1">
        <v>3535</v>
      </c>
      <c r="C10" s="14" t="s">
        <v>70</v>
      </c>
      <c r="D10" s="4">
        <v>0</v>
      </c>
      <c r="E10" s="4">
        <v>3</v>
      </c>
      <c r="F10" s="4">
        <v>4</v>
      </c>
      <c r="G10" s="4">
        <v>6</v>
      </c>
      <c r="H10" s="4">
        <v>28</v>
      </c>
      <c r="I10" s="4">
        <v>0</v>
      </c>
      <c r="J10" s="4">
        <v>7</v>
      </c>
      <c r="K10" s="4">
        <v>0</v>
      </c>
      <c r="L10" s="4">
        <v>152</v>
      </c>
      <c r="M10" s="4">
        <v>51</v>
      </c>
      <c r="N10" s="4">
        <v>181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33">
        <v>81</v>
      </c>
      <c r="U10" s="4">
        <f t="shared" si="0"/>
        <v>514</v>
      </c>
    </row>
    <row r="11" spans="1:21" ht="36" customHeight="1">
      <c r="A11" s="1"/>
      <c r="B11" s="1">
        <v>3536</v>
      </c>
      <c r="C11" s="14" t="s">
        <v>72</v>
      </c>
      <c r="D11" s="4">
        <v>0</v>
      </c>
      <c r="E11" s="4">
        <v>9</v>
      </c>
      <c r="F11" s="4">
        <v>1</v>
      </c>
      <c r="G11" s="4">
        <v>8</v>
      </c>
      <c r="H11" s="4">
        <v>146</v>
      </c>
      <c r="I11" s="4">
        <v>32</v>
      </c>
      <c r="J11" s="4">
        <v>30</v>
      </c>
      <c r="K11" s="4">
        <v>2</v>
      </c>
      <c r="L11" s="4">
        <v>0</v>
      </c>
      <c r="M11" s="4">
        <v>53</v>
      </c>
      <c r="N11" s="4">
        <v>176</v>
      </c>
      <c r="O11" s="4">
        <v>0</v>
      </c>
      <c r="P11" s="4">
        <v>3</v>
      </c>
      <c r="Q11" s="4">
        <v>0</v>
      </c>
      <c r="R11" s="4">
        <v>1</v>
      </c>
      <c r="S11" s="4">
        <v>0</v>
      </c>
      <c r="T11" s="4">
        <v>22</v>
      </c>
      <c r="U11" s="4">
        <f t="shared" si="0"/>
        <v>483</v>
      </c>
    </row>
    <row r="12" spans="1:21" ht="30" customHeight="1">
      <c r="A12" s="1"/>
      <c r="B12" s="1">
        <v>3537</v>
      </c>
      <c r="C12" s="14" t="s">
        <v>73</v>
      </c>
      <c r="D12" s="4">
        <v>0</v>
      </c>
      <c r="E12" s="4">
        <v>1</v>
      </c>
      <c r="F12" s="4">
        <v>5</v>
      </c>
      <c r="G12" s="4">
        <v>3</v>
      </c>
      <c r="H12" s="4">
        <v>31</v>
      </c>
      <c r="I12" s="4">
        <v>16</v>
      </c>
      <c r="J12" s="4">
        <v>8</v>
      </c>
      <c r="K12" s="4">
        <v>0</v>
      </c>
      <c r="L12" s="4">
        <v>1</v>
      </c>
      <c r="M12" s="4">
        <v>50</v>
      </c>
      <c r="N12" s="4">
        <v>22</v>
      </c>
      <c r="O12" s="4">
        <v>1</v>
      </c>
      <c r="P12" s="4">
        <v>6</v>
      </c>
      <c r="Q12" s="4">
        <v>0</v>
      </c>
      <c r="R12" s="4">
        <v>0</v>
      </c>
      <c r="S12" s="4">
        <v>0</v>
      </c>
      <c r="T12" s="4">
        <v>10</v>
      </c>
      <c r="U12" s="4">
        <f t="shared" si="0"/>
        <v>154</v>
      </c>
    </row>
    <row r="13" spans="1:21" ht="30" customHeight="1">
      <c r="A13" s="1">
        <v>3</v>
      </c>
      <c r="B13" s="1">
        <v>3538</v>
      </c>
      <c r="C13" s="14" t="s">
        <v>74</v>
      </c>
      <c r="D13" s="4">
        <v>0</v>
      </c>
      <c r="E13" s="4">
        <v>2</v>
      </c>
      <c r="F13" s="4">
        <v>19</v>
      </c>
      <c r="G13" s="4">
        <v>8</v>
      </c>
      <c r="H13" s="4">
        <v>57</v>
      </c>
      <c r="I13" s="4">
        <v>1</v>
      </c>
      <c r="J13" s="4">
        <v>7</v>
      </c>
      <c r="K13" s="4">
        <v>0</v>
      </c>
      <c r="L13" s="4">
        <v>0</v>
      </c>
      <c r="M13" s="4">
        <v>29</v>
      </c>
      <c r="N13" s="4">
        <v>82</v>
      </c>
      <c r="O13" s="4">
        <v>1</v>
      </c>
      <c r="P13" s="4">
        <v>0</v>
      </c>
      <c r="Q13" s="4">
        <v>0</v>
      </c>
      <c r="R13" s="4">
        <v>1</v>
      </c>
      <c r="S13" s="4">
        <v>2</v>
      </c>
      <c r="T13" s="4">
        <v>11</v>
      </c>
      <c r="U13" s="4">
        <v>220</v>
      </c>
    </row>
    <row r="14" spans="1:21" ht="30" customHeight="1">
      <c r="A14" s="1">
        <v>4</v>
      </c>
      <c r="B14" s="1">
        <v>3525</v>
      </c>
      <c r="C14" s="14" t="s">
        <v>76</v>
      </c>
      <c r="D14" s="4">
        <v>10</v>
      </c>
      <c r="E14" s="4">
        <v>6</v>
      </c>
      <c r="F14" s="4">
        <v>8</v>
      </c>
      <c r="G14" s="4">
        <v>30</v>
      </c>
      <c r="H14" s="4">
        <v>13</v>
      </c>
      <c r="I14" s="4">
        <v>78</v>
      </c>
      <c r="J14" s="4">
        <v>221</v>
      </c>
      <c r="K14" s="4">
        <v>0</v>
      </c>
      <c r="L14" s="4">
        <v>811</v>
      </c>
      <c r="M14" s="4">
        <v>290</v>
      </c>
      <c r="N14" s="4">
        <v>487</v>
      </c>
      <c r="O14" s="4">
        <v>71</v>
      </c>
      <c r="P14" s="4">
        <v>29</v>
      </c>
      <c r="Q14" s="4">
        <v>18</v>
      </c>
      <c r="R14" s="4">
        <v>56</v>
      </c>
      <c r="S14" s="4">
        <v>18</v>
      </c>
      <c r="T14" s="4">
        <v>229</v>
      </c>
      <c r="U14" s="4">
        <f t="shared" si="0"/>
        <v>2375</v>
      </c>
    </row>
    <row r="15" spans="1:21" ht="30" customHeight="1">
      <c r="A15" s="1">
        <v>5</v>
      </c>
      <c r="B15" s="1">
        <v>3528</v>
      </c>
      <c r="C15" s="14" t="s">
        <v>77</v>
      </c>
      <c r="D15" s="4">
        <v>46</v>
      </c>
      <c r="E15" s="4">
        <v>4</v>
      </c>
      <c r="F15" s="4">
        <v>9</v>
      </c>
      <c r="G15" s="4">
        <v>22</v>
      </c>
      <c r="H15" s="4">
        <v>483</v>
      </c>
      <c r="I15" s="4">
        <v>14</v>
      </c>
      <c r="J15" s="4">
        <v>152</v>
      </c>
      <c r="K15" s="4">
        <v>9</v>
      </c>
      <c r="L15" s="4">
        <v>1</v>
      </c>
      <c r="M15" s="4">
        <v>203</v>
      </c>
      <c r="N15" s="4">
        <v>64</v>
      </c>
      <c r="O15" s="4">
        <v>3</v>
      </c>
      <c r="P15" s="4">
        <v>258</v>
      </c>
      <c r="Q15" s="4">
        <v>0</v>
      </c>
      <c r="R15" s="4">
        <v>4</v>
      </c>
      <c r="S15" s="4">
        <v>5</v>
      </c>
      <c r="T15" s="4">
        <v>234</v>
      </c>
      <c r="U15" s="4">
        <f t="shared" si="0"/>
        <v>1511</v>
      </c>
    </row>
    <row r="16" spans="1:21" ht="35.25" customHeight="1">
      <c r="A16" s="12">
        <v>6</v>
      </c>
      <c r="B16" s="1">
        <v>3539</v>
      </c>
      <c r="C16" s="14" t="s">
        <v>78</v>
      </c>
      <c r="D16" s="4">
        <v>17</v>
      </c>
      <c r="E16" s="4">
        <v>0</v>
      </c>
      <c r="F16" s="4">
        <v>4</v>
      </c>
      <c r="G16" s="4">
        <v>2</v>
      </c>
      <c r="H16" s="4">
        <v>162</v>
      </c>
      <c r="I16" s="4">
        <v>2</v>
      </c>
      <c r="J16" s="4">
        <v>164</v>
      </c>
      <c r="K16" s="4">
        <v>1</v>
      </c>
      <c r="L16" s="4">
        <v>35</v>
      </c>
      <c r="M16" s="4">
        <v>676</v>
      </c>
      <c r="N16" s="4">
        <v>49</v>
      </c>
      <c r="O16" s="4">
        <v>0</v>
      </c>
      <c r="P16" s="4">
        <v>14</v>
      </c>
      <c r="Q16" s="4">
        <v>0</v>
      </c>
      <c r="R16" s="4">
        <v>0</v>
      </c>
      <c r="S16" s="4">
        <v>0</v>
      </c>
      <c r="T16" s="4">
        <v>30</v>
      </c>
      <c r="U16" s="4">
        <f>D16+E16+F16+G16+H16+I16+J16+K16+L16+M16+N16+O16+P16+Q16+R16+S16+T16</f>
        <v>1156</v>
      </c>
    </row>
    <row r="17" spans="1:21" ht="30" customHeight="1">
      <c r="A17" s="122" t="s">
        <v>14</v>
      </c>
      <c r="B17" s="122"/>
      <c r="C17" s="122"/>
      <c r="D17" s="4">
        <f>SUM(D7:D16)</f>
        <v>76</v>
      </c>
      <c r="E17" s="4">
        <f aca="true" t="shared" si="1" ref="E17:U17">SUM(E7:E16)</f>
        <v>34</v>
      </c>
      <c r="F17" s="4">
        <f t="shared" si="1"/>
        <v>62</v>
      </c>
      <c r="G17" s="4">
        <f t="shared" si="1"/>
        <v>92</v>
      </c>
      <c r="H17" s="4">
        <f t="shared" si="1"/>
        <v>1077</v>
      </c>
      <c r="I17" s="4">
        <f t="shared" si="1"/>
        <v>147</v>
      </c>
      <c r="J17" s="4">
        <f t="shared" si="1"/>
        <v>631</v>
      </c>
      <c r="K17" s="4">
        <f t="shared" si="1"/>
        <v>12</v>
      </c>
      <c r="L17" s="4">
        <f t="shared" si="1"/>
        <v>1082</v>
      </c>
      <c r="M17" s="4">
        <f t="shared" si="1"/>
        <v>1514</v>
      </c>
      <c r="N17" s="4">
        <f t="shared" si="1"/>
        <v>1279</v>
      </c>
      <c r="O17" s="4">
        <f t="shared" si="1"/>
        <v>77</v>
      </c>
      <c r="P17" s="4">
        <f t="shared" si="1"/>
        <v>315</v>
      </c>
      <c r="Q17" s="4">
        <f t="shared" si="1"/>
        <v>18</v>
      </c>
      <c r="R17" s="4">
        <f t="shared" si="1"/>
        <v>65</v>
      </c>
      <c r="S17" s="4">
        <f t="shared" si="1"/>
        <v>25</v>
      </c>
      <c r="T17" s="4">
        <f t="shared" si="1"/>
        <v>751</v>
      </c>
      <c r="U17" s="4">
        <f t="shared" si="1"/>
        <v>7257</v>
      </c>
    </row>
    <row r="18" spans="1:21" ht="0" customHeight="1" hidden="1">
      <c r="A18" s="36"/>
      <c r="B18" s="36"/>
      <c r="C18" s="3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33" customHeight="1">
      <c r="A19" s="1"/>
      <c r="B19" s="1">
        <v>3500</v>
      </c>
      <c r="C19" s="123" t="s">
        <v>79</v>
      </c>
      <c r="D19" s="4">
        <v>136</v>
      </c>
      <c r="E19" s="4">
        <v>1</v>
      </c>
      <c r="F19" s="4">
        <v>4</v>
      </c>
      <c r="G19" s="4">
        <v>7</v>
      </c>
      <c r="H19" s="4">
        <v>32</v>
      </c>
      <c r="I19" s="4">
        <v>7</v>
      </c>
      <c r="J19" s="4">
        <v>27</v>
      </c>
      <c r="K19" s="4">
        <v>19</v>
      </c>
      <c r="L19" s="4">
        <v>1</v>
      </c>
      <c r="M19" s="4">
        <v>15</v>
      </c>
      <c r="N19" s="4">
        <v>54</v>
      </c>
      <c r="O19" s="4">
        <v>18</v>
      </c>
      <c r="P19" s="4">
        <v>4</v>
      </c>
      <c r="Q19" s="4">
        <v>15</v>
      </c>
      <c r="R19" s="4">
        <v>2</v>
      </c>
      <c r="S19" s="4">
        <v>5</v>
      </c>
      <c r="T19" s="4">
        <v>95</v>
      </c>
      <c r="U19" s="4">
        <f>D19+E19+F19+G19+H19+I19+J19+K19+L19+M19+N19+O19+P19+Q19+R19+S19+T19</f>
        <v>442</v>
      </c>
    </row>
    <row r="20" spans="1:21" ht="30" customHeight="1">
      <c r="A20" s="122" t="s">
        <v>34</v>
      </c>
      <c r="B20" s="122"/>
      <c r="C20" s="122"/>
      <c r="D20" s="4">
        <f>D17+D19</f>
        <v>212</v>
      </c>
      <c r="E20" s="4">
        <f aca="true" t="shared" si="2" ref="E20:U20">E17+E19</f>
        <v>35</v>
      </c>
      <c r="F20" s="4">
        <f t="shared" si="2"/>
        <v>66</v>
      </c>
      <c r="G20" s="4">
        <f t="shared" si="2"/>
        <v>99</v>
      </c>
      <c r="H20" s="4">
        <f t="shared" si="2"/>
        <v>1109</v>
      </c>
      <c r="I20" s="4">
        <f t="shared" si="2"/>
        <v>154</v>
      </c>
      <c r="J20" s="4">
        <f t="shared" si="2"/>
        <v>658</v>
      </c>
      <c r="K20" s="4">
        <f t="shared" si="2"/>
        <v>31</v>
      </c>
      <c r="L20" s="4">
        <f t="shared" si="2"/>
        <v>1083</v>
      </c>
      <c r="M20" s="4">
        <f t="shared" si="2"/>
        <v>1529</v>
      </c>
      <c r="N20" s="4">
        <f t="shared" si="2"/>
        <v>1333</v>
      </c>
      <c r="O20" s="4">
        <f t="shared" si="2"/>
        <v>95</v>
      </c>
      <c r="P20" s="4">
        <f t="shared" si="2"/>
        <v>319</v>
      </c>
      <c r="Q20" s="4">
        <f t="shared" si="2"/>
        <v>33</v>
      </c>
      <c r="R20" s="4">
        <f t="shared" si="2"/>
        <v>67</v>
      </c>
      <c r="S20" s="4">
        <f t="shared" si="2"/>
        <v>30</v>
      </c>
      <c r="T20" s="4">
        <f t="shared" si="2"/>
        <v>846</v>
      </c>
      <c r="U20" s="4">
        <f t="shared" si="2"/>
        <v>7699</v>
      </c>
    </row>
    <row r="23" spans="1:21" ht="14.25">
      <c r="A23" s="42" t="s">
        <v>36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1:21" ht="14.25">
      <c r="A24" s="43" t="s">
        <v>37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</sheetData>
  <sheetProtection/>
  <mergeCells count="12">
    <mergeCell ref="A1:U1"/>
    <mergeCell ref="A2:U2"/>
    <mergeCell ref="A3:T3"/>
    <mergeCell ref="D4:T4"/>
    <mergeCell ref="A4:A5"/>
    <mergeCell ref="B4:B5"/>
    <mergeCell ref="C4:C5"/>
    <mergeCell ref="U4:U5"/>
    <mergeCell ref="A17:C17"/>
    <mergeCell ref="A20:C20"/>
    <mergeCell ref="A23:U23"/>
    <mergeCell ref="A24:U24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68" zoomScaleNormal="68" zoomScaleSheetLayoutView="80" zoomScalePageLayoutView="60" workbookViewId="0" topLeftCell="A13">
      <selection activeCell="M23" sqref="M23"/>
    </sheetView>
  </sheetViews>
  <sheetFormatPr defaultColWidth="9.140625" defaultRowHeight="15"/>
  <cols>
    <col min="1" max="1" width="4.7109375" style="5" customWidth="1"/>
    <col min="2" max="2" width="8.28125" style="5" customWidth="1"/>
    <col min="3" max="3" width="27.28125" style="5" customWidth="1"/>
    <col min="4" max="4" width="9.57421875" style="5" customWidth="1"/>
    <col min="5" max="5" width="7.421875" style="5" customWidth="1"/>
    <col min="6" max="6" width="8.57421875" style="5" customWidth="1"/>
    <col min="7" max="7" width="8.8515625" style="5" customWidth="1"/>
    <col min="8" max="8" width="8.57421875" style="5" customWidth="1"/>
    <col min="9" max="11" width="8.7109375" style="5" customWidth="1"/>
    <col min="12" max="12" width="8.8515625" style="5" customWidth="1"/>
    <col min="13" max="13" width="14.00390625" style="5" customWidth="1"/>
    <col min="14" max="14" width="11.421875" style="5" customWidth="1"/>
    <col min="15" max="15" width="10.28125" style="5" customWidth="1"/>
    <col min="16" max="16" width="10.7109375" style="5" customWidth="1"/>
    <col min="17" max="17" width="14.140625" style="5" customWidth="1"/>
    <col min="18" max="18" width="16.57421875" style="5" customWidth="1"/>
    <col min="19" max="19" width="17.28125" style="5" customWidth="1"/>
    <col min="20" max="20" width="22.8515625" style="5" customWidth="1"/>
    <col min="21" max="21" width="17.28125" style="5" customWidth="1"/>
    <col min="22" max="22" width="16.421875" style="5" customWidth="1"/>
    <col min="23" max="23" width="17.140625" style="5" customWidth="1"/>
    <col min="24" max="24" width="16.28125" style="5" customWidth="1"/>
    <col min="25" max="25" width="17.28125" style="5" customWidth="1"/>
    <col min="26" max="26" width="18.28125" style="5" customWidth="1"/>
    <col min="27" max="27" width="22.7109375" style="5" customWidth="1"/>
    <col min="28" max="16384" width="9.140625" style="5" customWidth="1"/>
  </cols>
  <sheetData>
    <row r="1" spans="1:27" ht="27.75" customHeight="1">
      <c r="A1" s="104" t="s">
        <v>80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27" ht="27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s="9" customFormat="1" ht="33" customHeight="1" thickBot="1">
      <c r="A3" s="106" t="s">
        <v>82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7"/>
      <c r="X3" s="107"/>
      <c r="Y3" s="107"/>
      <c r="Z3" s="107"/>
      <c r="AA3" s="107"/>
    </row>
    <row r="4" spans="1:27" ht="126.75" customHeight="1" thickBot="1">
      <c r="A4" s="108" t="s">
        <v>0</v>
      </c>
      <c r="B4" s="108" t="s">
        <v>1</v>
      </c>
      <c r="C4" s="111" t="s">
        <v>11</v>
      </c>
      <c r="D4" s="114" t="s">
        <v>16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  <c r="R4" s="81" t="s">
        <v>61</v>
      </c>
      <c r="S4" s="80"/>
      <c r="T4" s="83" t="s">
        <v>50</v>
      </c>
      <c r="U4" s="79" t="s">
        <v>51</v>
      </c>
      <c r="V4" s="117"/>
      <c r="W4" s="79" t="s">
        <v>62</v>
      </c>
      <c r="X4" s="80"/>
      <c r="Y4" s="81" t="s">
        <v>54</v>
      </c>
      <c r="Z4" s="82"/>
      <c r="AA4" s="83" t="s">
        <v>55</v>
      </c>
    </row>
    <row r="5" spans="1:27" ht="16.5" customHeight="1" thickBot="1">
      <c r="A5" s="109"/>
      <c r="B5" s="109"/>
      <c r="C5" s="112"/>
      <c r="D5" s="86" t="s">
        <v>32</v>
      </c>
      <c r="E5" s="89" t="s">
        <v>3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2" t="s">
        <v>32</v>
      </c>
      <c r="S5" s="32" t="s">
        <v>3</v>
      </c>
      <c r="T5" s="84"/>
      <c r="U5" s="95" t="s">
        <v>32</v>
      </c>
      <c r="V5" s="31" t="s">
        <v>3</v>
      </c>
      <c r="W5" s="95" t="s">
        <v>32</v>
      </c>
      <c r="X5" s="30" t="s">
        <v>3</v>
      </c>
      <c r="Y5" s="98" t="s">
        <v>32</v>
      </c>
      <c r="Z5" s="30" t="s">
        <v>3</v>
      </c>
      <c r="AA5" s="84"/>
    </row>
    <row r="6" spans="1:27" ht="47.25" customHeight="1">
      <c r="A6" s="109"/>
      <c r="B6" s="109"/>
      <c r="C6" s="112"/>
      <c r="D6" s="87"/>
      <c r="E6" s="101" t="s">
        <v>4</v>
      </c>
      <c r="F6" s="102"/>
      <c r="G6" s="102"/>
      <c r="H6" s="102"/>
      <c r="I6" s="102"/>
      <c r="J6" s="102"/>
      <c r="K6" s="102"/>
      <c r="L6" s="103"/>
      <c r="M6" s="73" t="s">
        <v>64</v>
      </c>
      <c r="N6" s="73" t="s">
        <v>49</v>
      </c>
      <c r="O6" s="73" t="s">
        <v>15</v>
      </c>
      <c r="P6" s="73" t="s">
        <v>38</v>
      </c>
      <c r="Q6" s="76" t="s">
        <v>5</v>
      </c>
      <c r="R6" s="93"/>
      <c r="S6" s="63" t="s">
        <v>53</v>
      </c>
      <c r="T6" s="84"/>
      <c r="U6" s="96"/>
      <c r="V6" s="60" t="s">
        <v>12</v>
      </c>
      <c r="W6" s="96"/>
      <c r="X6" s="63" t="s">
        <v>53</v>
      </c>
      <c r="Y6" s="99"/>
      <c r="Z6" s="63" t="s">
        <v>52</v>
      </c>
      <c r="AA6" s="84"/>
    </row>
    <row r="7" spans="1:27" ht="48" customHeight="1">
      <c r="A7" s="109"/>
      <c r="B7" s="109"/>
      <c r="C7" s="112"/>
      <c r="D7" s="87"/>
      <c r="E7" s="54" t="s">
        <v>9</v>
      </c>
      <c r="F7" s="68"/>
      <c r="G7" s="55"/>
      <c r="H7" s="56" t="s">
        <v>39</v>
      </c>
      <c r="I7" s="56" t="s">
        <v>10</v>
      </c>
      <c r="J7" s="54" t="s">
        <v>17</v>
      </c>
      <c r="K7" s="68"/>
      <c r="L7" s="55"/>
      <c r="M7" s="74"/>
      <c r="N7" s="74"/>
      <c r="O7" s="74"/>
      <c r="P7" s="74"/>
      <c r="Q7" s="77"/>
      <c r="R7" s="93"/>
      <c r="S7" s="64"/>
      <c r="T7" s="84"/>
      <c r="U7" s="96"/>
      <c r="V7" s="61"/>
      <c r="W7" s="96"/>
      <c r="X7" s="64"/>
      <c r="Y7" s="99"/>
      <c r="Z7" s="66"/>
      <c r="AA7" s="84"/>
    </row>
    <row r="8" spans="1:27" ht="48" customHeight="1">
      <c r="A8" s="109"/>
      <c r="B8" s="109"/>
      <c r="C8" s="112"/>
      <c r="D8" s="87"/>
      <c r="E8" s="70" t="s">
        <v>2</v>
      </c>
      <c r="F8" s="54" t="s">
        <v>40</v>
      </c>
      <c r="G8" s="55"/>
      <c r="H8" s="69"/>
      <c r="I8" s="69"/>
      <c r="J8" s="70" t="s">
        <v>2</v>
      </c>
      <c r="K8" s="54" t="s">
        <v>3</v>
      </c>
      <c r="L8" s="55"/>
      <c r="M8" s="74"/>
      <c r="N8" s="74"/>
      <c r="O8" s="74"/>
      <c r="P8" s="74"/>
      <c r="Q8" s="77"/>
      <c r="R8" s="93"/>
      <c r="S8" s="64"/>
      <c r="T8" s="84"/>
      <c r="U8" s="96"/>
      <c r="V8" s="61"/>
      <c r="W8" s="96"/>
      <c r="X8" s="64"/>
      <c r="Y8" s="99"/>
      <c r="Z8" s="66"/>
      <c r="AA8" s="84"/>
    </row>
    <row r="9" spans="1:27" ht="20.25" customHeight="1">
      <c r="A9" s="109"/>
      <c r="B9" s="109"/>
      <c r="C9" s="112"/>
      <c r="D9" s="87"/>
      <c r="E9" s="71"/>
      <c r="F9" s="56" t="s">
        <v>41</v>
      </c>
      <c r="G9" s="56" t="s">
        <v>42</v>
      </c>
      <c r="H9" s="69"/>
      <c r="I9" s="69"/>
      <c r="J9" s="71"/>
      <c r="K9" s="56" t="s">
        <v>41</v>
      </c>
      <c r="L9" s="56" t="s">
        <v>42</v>
      </c>
      <c r="M9" s="74"/>
      <c r="N9" s="74"/>
      <c r="O9" s="74"/>
      <c r="P9" s="74"/>
      <c r="Q9" s="77"/>
      <c r="R9" s="93"/>
      <c r="S9" s="64"/>
      <c r="T9" s="84"/>
      <c r="U9" s="96"/>
      <c r="V9" s="61"/>
      <c r="W9" s="96"/>
      <c r="X9" s="64"/>
      <c r="Y9" s="99"/>
      <c r="Z9" s="66"/>
      <c r="AA9" s="84"/>
    </row>
    <row r="10" spans="1:27" ht="126" customHeight="1" thickBot="1">
      <c r="A10" s="110"/>
      <c r="B10" s="110"/>
      <c r="C10" s="113"/>
      <c r="D10" s="88"/>
      <c r="E10" s="72"/>
      <c r="F10" s="57"/>
      <c r="G10" s="57"/>
      <c r="H10" s="57"/>
      <c r="I10" s="57"/>
      <c r="J10" s="72"/>
      <c r="K10" s="57"/>
      <c r="L10" s="57"/>
      <c r="M10" s="75"/>
      <c r="N10" s="75"/>
      <c r="O10" s="75"/>
      <c r="P10" s="75"/>
      <c r="Q10" s="78"/>
      <c r="R10" s="94"/>
      <c r="S10" s="65"/>
      <c r="T10" s="85"/>
      <c r="U10" s="97"/>
      <c r="V10" s="62"/>
      <c r="W10" s="97"/>
      <c r="X10" s="65"/>
      <c r="Y10" s="100"/>
      <c r="Z10" s="67"/>
      <c r="AA10" s="85"/>
    </row>
    <row r="11" spans="1:27" s="6" customFormat="1" ht="15" customHeight="1" thickBot="1">
      <c r="A11" s="23">
        <v>1</v>
      </c>
      <c r="B11" s="24">
        <v>2</v>
      </c>
      <c r="C11" s="24">
        <v>3</v>
      </c>
      <c r="D11" s="24">
        <v>4</v>
      </c>
      <c r="E11" s="25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4">
        <v>13</v>
      </c>
      <c r="N11" s="24">
        <v>14</v>
      </c>
      <c r="O11" s="24">
        <v>15</v>
      </c>
      <c r="P11" s="24">
        <v>16</v>
      </c>
      <c r="Q11" s="24">
        <v>17</v>
      </c>
      <c r="R11" s="24">
        <v>18</v>
      </c>
      <c r="S11" s="24">
        <v>19</v>
      </c>
      <c r="T11" s="24">
        <v>20</v>
      </c>
      <c r="U11" s="29">
        <v>21</v>
      </c>
      <c r="V11" s="23">
        <v>22</v>
      </c>
      <c r="W11" s="23">
        <v>23</v>
      </c>
      <c r="X11" s="24">
        <v>24</v>
      </c>
      <c r="Y11" s="24">
        <v>25</v>
      </c>
      <c r="Z11" s="24">
        <v>26</v>
      </c>
      <c r="AA11" s="24">
        <v>27</v>
      </c>
    </row>
    <row r="12" spans="1:27" ht="54" customHeight="1">
      <c r="A12" s="18">
        <v>1</v>
      </c>
      <c r="B12" s="18">
        <v>3529</v>
      </c>
      <c r="C12" s="38" t="s">
        <v>65</v>
      </c>
      <c r="D12" s="35">
        <f>E12+H12+I12+J12+M12+N12+O12+P12+Q12</f>
        <v>415</v>
      </c>
      <c r="E12" s="1">
        <f>F12+G12</f>
        <v>28</v>
      </c>
      <c r="F12" s="1">
        <v>25</v>
      </c>
      <c r="G12" s="1">
        <v>3</v>
      </c>
      <c r="H12" s="1">
        <v>0</v>
      </c>
      <c r="I12" s="1">
        <v>0</v>
      </c>
      <c r="J12" s="1">
        <f>K12+L12</f>
        <v>355</v>
      </c>
      <c r="K12" s="1">
        <v>83</v>
      </c>
      <c r="L12" s="1">
        <v>272</v>
      </c>
      <c r="M12" s="1">
        <v>20</v>
      </c>
      <c r="N12" s="1">
        <v>10</v>
      </c>
      <c r="O12" s="1">
        <v>0</v>
      </c>
      <c r="P12" s="1">
        <v>2</v>
      </c>
      <c r="Q12" s="1">
        <v>0</v>
      </c>
      <c r="R12" s="1">
        <v>49</v>
      </c>
      <c r="S12" s="1">
        <v>0</v>
      </c>
      <c r="T12" s="1">
        <v>415</v>
      </c>
      <c r="U12" s="1">
        <v>443</v>
      </c>
      <c r="V12" s="1">
        <v>0</v>
      </c>
      <c r="W12" s="1">
        <f>R12+T12-U12</f>
        <v>21</v>
      </c>
      <c r="X12" s="1">
        <v>0</v>
      </c>
      <c r="Y12" s="1">
        <v>122</v>
      </c>
      <c r="Z12" s="1">
        <v>0</v>
      </c>
      <c r="AA12" s="1">
        <v>0</v>
      </c>
    </row>
    <row r="13" spans="1:27" ht="51.75" customHeight="1">
      <c r="A13" s="18">
        <v>2</v>
      </c>
      <c r="B13" s="19">
        <v>3532</v>
      </c>
      <c r="C13" s="27" t="s">
        <v>67</v>
      </c>
      <c r="D13" s="35">
        <f aca="true" t="shared" si="0" ref="D13:D20">E13+H13+I13+J13+M13+N13+O13+P13+Q13</f>
        <v>176</v>
      </c>
      <c r="E13" s="1">
        <f aca="true" t="shared" si="1" ref="E13:E21">F13+G13</f>
        <v>16</v>
      </c>
      <c r="F13" s="1">
        <v>15</v>
      </c>
      <c r="G13" s="1">
        <v>1</v>
      </c>
      <c r="H13" s="1">
        <v>19</v>
      </c>
      <c r="I13" s="1">
        <v>0</v>
      </c>
      <c r="J13" s="1">
        <f aca="true" t="shared" si="2" ref="J13:J21">K13+L13</f>
        <v>141</v>
      </c>
      <c r="K13" s="1">
        <v>34</v>
      </c>
      <c r="L13" s="1">
        <v>107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6</v>
      </c>
      <c r="S13" s="1">
        <v>0</v>
      </c>
      <c r="T13" s="1">
        <v>176</v>
      </c>
      <c r="U13" s="1">
        <v>181</v>
      </c>
      <c r="V13" s="1">
        <v>0</v>
      </c>
      <c r="W13" s="1">
        <f>R13+T13-U13</f>
        <v>1</v>
      </c>
      <c r="X13" s="1">
        <v>0</v>
      </c>
      <c r="Y13" s="1">
        <v>58</v>
      </c>
      <c r="Z13" s="1">
        <v>0</v>
      </c>
      <c r="AA13" s="1">
        <v>0</v>
      </c>
    </row>
    <row r="14" spans="1:27" ht="51" customHeight="1">
      <c r="A14" s="18">
        <v>3</v>
      </c>
      <c r="B14" s="19">
        <v>3533</v>
      </c>
      <c r="C14" s="27" t="s">
        <v>68</v>
      </c>
      <c r="D14" s="35">
        <f t="shared" si="0"/>
        <v>253</v>
      </c>
      <c r="E14" s="1">
        <f t="shared" si="1"/>
        <v>9</v>
      </c>
      <c r="F14" s="1">
        <v>6</v>
      </c>
      <c r="G14" s="1">
        <v>3</v>
      </c>
      <c r="H14" s="1">
        <v>117</v>
      </c>
      <c r="I14" s="1">
        <v>0</v>
      </c>
      <c r="J14" s="1">
        <f t="shared" si="2"/>
        <v>125</v>
      </c>
      <c r="K14" s="1">
        <v>8</v>
      </c>
      <c r="L14" s="1">
        <v>117</v>
      </c>
      <c r="M14" s="1">
        <v>1</v>
      </c>
      <c r="N14" s="1">
        <v>0</v>
      </c>
      <c r="O14" s="1">
        <v>0</v>
      </c>
      <c r="P14" s="1">
        <v>1</v>
      </c>
      <c r="Q14" s="1">
        <v>0</v>
      </c>
      <c r="R14" s="1">
        <v>4</v>
      </c>
      <c r="S14" s="1">
        <v>0</v>
      </c>
      <c r="T14" s="1">
        <v>253</v>
      </c>
      <c r="U14" s="1">
        <v>251</v>
      </c>
      <c r="V14" s="1">
        <v>0</v>
      </c>
      <c r="W14" s="1">
        <f aca="true" t="shared" si="3" ref="W13:W23">R14+T14-U14</f>
        <v>6</v>
      </c>
      <c r="X14" s="1">
        <v>0</v>
      </c>
      <c r="Y14" s="1">
        <v>2</v>
      </c>
      <c r="Z14" s="1">
        <v>0</v>
      </c>
      <c r="AA14" s="1">
        <v>0</v>
      </c>
    </row>
    <row r="15" spans="1:27" ht="50.25" customHeight="1">
      <c r="A15" s="18"/>
      <c r="B15" s="19">
        <v>3535</v>
      </c>
      <c r="C15" s="27" t="s">
        <v>70</v>
      </c>
      <c r="D15" s="35">
        <f t="shared" si="0"/>
        <v>514</v>
      </c>
      <c r="E15" s="1">
        <f t="shared" si="1"/>
        <v>8</v>
      </c>
      <c r="F15" s="1">
        <v>7</v>
      </c>
      <c r="G15" s="1">
        <v>1</v>
      </c>
      <c r="H15" s="1">
        <v>332</v>
      </c>
      <c r="I15" s="1">
        <v>0</v>
      </c>
      <c r="J15" s="1">
        <f t="shared" si="2"/>
        <v>167</v>
      </c>
      <c r="K15" s="1">
        <v>56</v>
      </c>
      <c r="L15" s="1">
        <v>111</v>
      </c>
      <c r="M15" s="1">
        <v>6</v>
      </c>
      <c r="N15" s="1">
        <v>0</v>
      </c>
      <c r="O15" s="1">
        <v>0</v>
      </c>
      <c r="P15" s="1">
        <v>1</v>
      </c>
      <c r="Q15" s="1">
        <v>0</v>
      </c>
      <c r="R15" s="1">
        <v>18</v>
      </c>
      <c r="S15" s="1">
        <v>0</v>
      </c>
      <c r="T15" s="1">
        <v>182</v>
      </c>
      <c r="U15" s="1">
        <v>191</v>
      </c>
      <c r="V15" s="1">
        <v>0</v>
      </c>
      <c r="W15" s="1">
        <f t="shared" si="3"/>
        <v>9</v>
      </c>
      <c r="X15" s="1">
        <v>0</v>
      </c>
      <c r="Y15" s="1">
        <v>62</v>
      </c>
      <c r="Z15" s="1">
        <v>0</v>
      </c>
      <c r="AA15" s="1">
        <v>0</v>
      </c>
    </row>
    <row r="16" spans="1:27" ht="51" customHeight="1">
      <c r="A16" s="18"/>
      <c r="B16" s="19">
        <v>3536</v>
      </c>
      <c r="C16" s="27" t="s">
        <v>71</v>
      </c>
      <c r="D16" s="35">
        <f t="shared" si="0"/>
        <v>483</v>
      </c>
      <c r="E16" s="1">
        <f t="shared" si="1"/>
        <v>16</v>
      </c>
      <c r="F16" s="1">
        <v>13</v>
      </c>
      <c r="G16" s="1">
        <v>3</v>
      </c>
      <c r="H16" s="1">
        <v>102</v>
      </c>
      <c r="I16" s="1">
        <v>0</v>
      </c>
      <c r="J16" s="1">
        <f t="shared" si="2"/>
        <v>333</v>
      </c>
      <c r="K16" s="1">
        <v>107</v>
      </c>
      <c r="L16" s="1">
        <v>226</v>
      </c>
      <c r="M16" s="1">
        <v>19</v>
      </c>
      <c r="N16" s="1">
        <v>2</v>
      </c>
      <c r="O16" s="1">
        <v>9</v>
      </c>
      <c r="P16" s="1">
        <v>2</v>
      </c>
      <c r="Q16" s="1">
        <v>0</v>
      </c>
      <c r="R16" s="1">
        <v>172</v>
      </c>
      <c r="S16" s="1">
        <v>0</v>
      </c>
      <c r="T16" s="1">
        <v>483</v>
      </c>
      <c r="U16" s="1">
        <v>459</v>
      </c>
      <c r="V16" s="1">
        <v>0</v>
      </c>
      <c r="W16" s="1">
        <f t="shared" si="3"/>
        <v>196</v>
      </c>
      <c r="X16" s="1">
        <v>0</v>
      </c>
      <c r="Y16" s="1">
        <v>42</v>
      </c>
      <c r="Z16" s="1">
        <v>0</v>
      </c>
      <c r="AA16" s="1">
        <v>1</v>
      </c>
    </row>
    <row r="17" spans="1:27" ht="48" customHeight="1">
      <c r="A17" s="18"/>
      <c r="B17" s="19">
        <v>3537</v>
      </c>
      <c r="C17" s="118" t="s">
        <v>73</v>
      </c>
      <c r="D17" s="119">
        <f t="shared" si="0"/>
        <v>154</v>
      </c>
      <c r="E17" s="120">
        <f t="shared" si="1"/>
        <v>7</v>
      </c>
      <c r="F17" s="120">
        <v>5</v>
      </c>
      <c r="G17" s="120">
        <v>2</v>
      </c>
      <c r="H17" s="120">
        <v>0</v>
      </c>
      <c r="I17" s="120">
        <v>0</v>
      </c>
      <c r="J17" s="120">
        <f t="shared" si="2"/>
        <v>142</v>
      </c>
      <c r="K17" s="120">
        <v>32</v>
      </c>
      <c r="L17" s="120">
        <v>110</v>
      </c>
      <c r="M17" s="120">
        <v>5</v>
      </c>
      <c r="N17" s="120">
        <v>0</v>
      </c>
      <c r="O17" s="120">
        <v>0</v>
      </c>
      <c r="P17" s="120">
        <v>0</v>
      </c>
      <c r="Q17" s="120">
        <v>0</v>
      </c>
      <c r="R17" s="120">
        <v>12</v>
      </c>
      <c r="S17" s="120">
        <v>0</v>
      </c>
      <c r="T17" s="120">
        <v>154</v>
      </c>
      <c r="U17" s="120">
        <v>155</v>
      </c>
      <c r="V17" s="120">
        <v>0</v>
      </c>
      <c r="W17" s="1">
        <f t="shared" si="3"/>
        <v>11</v>
      </c>
      <c r="X17" s="120">
        <v>0</v>
      </c>
      <c r="Y17" s="120">
        <v>53</v>
      </c>
      <c r="Z17" s="120">
        <v>0</v>
      </c>
      <c r="AA17" s="120">
        <v>0</v>
      </c>
    </row>
    <row r="18" spans="1:27" ht="48" customHeight="1">
      <c r="A18" s="18">
        <v>3</v>
      </c>
      <c r="B18" s="18">
        <v>3538</v>
      </c>
      <c r="C18" s="121" t="s">
        <v>74</v>
      </c>
      <c r="D18" s="35">
        <f t="shared" si="0"/>
        <v>220</v>
      </c>
      <c r="E18" s="1">
        <f t="shared" si="1"/>
        <v>11</v>
      </c>
      <c r="F18" s="1">
        <v>8</v>
      </c>
      <c r="G18" s="1">
        <v>3</v>
      </c>
      <c r="H18" s="1">
        <v>0</v>
      </c>
      <c r="I18" s="1">
        <v>0</v>
      </c>
      <c r="J18" s="1">
        <v>201</v>
      </c>
      <c r="K18" s="1">
        <v>53</v>
      </c>
      <c r="L18" s="1">
        <v>148</v>
      </c>
      <c r="M18" s="1">
        <v>8</v>
      </c>
      <c r="N18" s="1">
        <v>0</v>
      </c>
      <c r="O18" s="1">
        <v>0</v>
      </c>
      <c r="P18" s="1">
        <v>0</v>
      </c>
      <c r="Q18" s="1">
        <v>0</v>
      </c>
      <c r="R18" s="1">
        <v>26</v>
      </c>
      <c r="S18" s="1">
        <v>0</v>
      </c>
      <c r="T18" s="1">
        <v>220</v>
      </c>
      <c r="U18" s="1">
        <v>214</v>
      </c>
      <c r="V18" s="1">
        <v>0</v>
      </c>
      <c r="W18" s="1">
        <f t="shared" si="3"/>
        <v>32</v>
      </c>
      <c r="X18" s="1">
        <v>0</v>
      </c>
      <c r="Y18" s="1">
        <v>49</v>
      </c>
      <c r="Z18" s="1">
        <v>0</v>
      </c>
      <c r="AA18" s="1">
        <v>0</v>
      </c>
    </row>
    <row r="19" spans="1:27" ht="48" customHeight="1">
      <c r="A19" s="18">
        <v>4</v>
      </c>
      <c r="B19" s="34">
        <v>3525</v>
      </c>
      <c r="C19" s="37" t="s">
        <v>75</v>
      </c>
      <c r="D19" s="35">
        <f t="shared" si="0"/>
        <v>2375</v>
      </c>
      <c r="E19" s="1">
        <f t="shared" si="1"/>
        <v>127</v>
      </c>
      <c r="F19" s="1">
        <v>122</v>
      </c>
      <c r="G19" s="39">
        <v>5</v>
      </c>
      <c r="H19" s="1">
        <v>2</v>
      </c>
      <c r="I19" s="1">
        <v>0</v>
      </c>
      <c r="J19" s="1">
        <f t="shared" si="2"/>
        <v>2164</v>
      </c>
      <c r="K19" s="1">
        <v>434</v>
      </c>
      <c r="L19" s="12">
        <v>1730</v>
      </c>
      <c r="M19" s="1">
        <v>44</v>
      </c>
      <c r="N19" s="39">
        <v>21</v>
      </c>
      <c r="O19" s="1">
        <v>0</v>
      </c>
      <c r="P19" s="1">
        <v>17</v>
      </c>
      <c r="Q19" s="1">
        <v>0</v>
      </c>
      <c r="R19" s="1">
        <v>211</v>
      </c>
      <c r="S19" s="1">
        <v>0</v>
      </c>
      <c r="T19" s="1">
        <v>2375</v>
      </c>
      <c r="U19" s="1">
        <v>2440</v>
      </c>
      <c r="V19" s="1">
        <v>0</v>
      </c>
      <c r="W19" s="1">
        <f t="shared" si="3"/>
        <v>146</v>
      </c>
      <c r="X19" s="1">
        <v>0</v>
      </c>
      <c r="Y19" s="1">
        <v>419</v>
      </c>
      <c r="Z19" s="1">
        <v>0</v>
      </c>
      <c r="AA19" s="1">
        <v>1</v>
      </c>
    </row>
    <row r="20" spans="1:27" s="7" customFormat="1" ht="49.5" customHeight="1">
      <c r="A20" s="18">
        <v>5</v>
      </c>
      <c r="B20" s="18">
        <v>3528</v>
      </c>
      <c r="C20" s="38" t="s">
        <v>77</v>
      </c>
      <c r="D20" s="35">
        <f t="shared" si="0"/>
        <v>1511</v>
      </c>
      <c r="E20" s="1">
        <f t="shared" si="1"/>
        <v>75</v>
      </c>
      <c r="F20" s="1">
        <v>69</v>
      </c>
      <c r="G20" s="1">
        <v>6</v>
      </c>
      <c r="H20" s="1">
        <v>37</v>
      </c>
      <c r="I20" s="1">
        <v>0</v>
      </c>
      <c r="J20" s="1">
        <f t="shared" si="2"/>
        <v>1354</v>
      </c>
      <c r="K20" s="1">
        <v>267</v>
      </c>
      <c r="L20" s="1">
        <v>1087</v>
      </c>
      <c r="M20" s="1">
        <v>17</v>
      </c>
      <c r="N20" s="1">
        <v>24</v>
      </c>
      <c r="O20" s="1">
        <v>0</v>
      </c>
      <c r="P20" s="1">
        <v>4</v>
      </c>
      <c r="Q20" s="1">
        <v>0</v>
      </c>
      <c r="R20" s="1">
        <v>152</v>
      </c>
      <c r="S20" s="1">
        <v>0</v>
      </c>
      <c r="T20" s="1">
        <v>1511</v>
      </c>
      <c r="U20" s="1">
        <v>1593</v>
      </c>
      <c r="V20" s="1">
        <v>0</v>
      </c>
      <c r="W20" s="1">
        <f t="shared" si="3"/>
        <v>70</v>
      </c>
      <c r="X20" s="1">
        <v>0</v>
      </c>
      <c r="Y20" s="1">
        <v>348</v>
      </c>
      <c r="Z20" s="1">
        <v>0</v>
      </c>
      <c r="AA20" s="1">
        <v>0</v>
      </c>
    </row>
    <row r="21" spans="1:27" s="7" customFormat="1" ht="45.75" customHeight="1" thickBot="1">
      <c r="A21" s="20">
        <v>6</v>
      </c>
      <c r="B21" s="19">
        <v>3539</v>
      </c>
      <c r="C21" s="27" t="s">
        <v>78</v>
      </c>
      <c r="D21" s="35">
        <f>E21+H21+I21+J21+M21+N21+O21+P21+Q21</f>
        <v>1156</v>
      </c>
      <c r="E21" s="1">
        <f t="shared" si="1"/>
        <v>52</v>
      </c>
      <c r="F21" s="1">
        <v>34</v>
      </c>
      <c r="G21" s="1">
        <v>18</v>
      </c>
      <c r="H21" s="1">
        <v>8</v>
      </c>
      <c r="I21" s="1">
        <v>0</v>
      </c>
      <c r="J21" s="1">
        <f t="shared" si="2"/>
        <v>1001</v>
      </c>
      <c r="K21" s="1">
        <v>14</v>
      </c>
      <c r="L21" s="1">
        <v>987</v>
      </c>
      <c r="M21" s="1">
        <v>11</v>
      </c>
      <c r="N21" s="1">
        <v>0</v>
      </c>
      <c r="O21" s="12">
        <v>84</v>
      </c>
      <c r="P21" s="1">
        <v>0</v>
      </c>
      <c r="Q21" s="1">
        <v>0</v>
      </c>
      <c r="R21" s="1">
        <v>64</v>
      </c>
      <c r="S21" s="1">
        <v>0</v>
      </c>
      <c r="T21" s="1">
        <f>D21</f>
        <v>1156</v>
      </c>
      <c r="U21" s="1">
        <v>1188</v>
      </c>
      <c r="V21" s="1">
        <v>0</v>
      </c>
      <c r="W21" s="1">
        <f t="shared" si="3"/>
        <v>32</v>
      </c>
      <c r="X21" s="1">
        <v>0</v>
      </c>
      <c r="Y21" s="1">
        <v>3</v>
      </c>
      <c r="Z21" s="1">
        <v>0</v>
      </c>
      <c r="AA21" s="1">
        <v>0</v>
      </c>
    </row>
    <row r="22" spans="1:27" ht="26.25" customHeight="1" thickBot="1">
      <c r="A22" s="58" t="s">
        <v>14</v>
      </c>
      <c r="B22" s="59"/>
      <c r="C22" s="59"/>
      <c r="D22" s="35">
        <f aca="true" t="shared" si="4" ref="D22:AA22">SUM(D12:D21)</f>
        <v>7257</v>
      </c>
      <c r="E22" s="1">
        <f t="shared" si="4"/>
        <v>349</v>
      </c>
      <c r="F22" s="1">
        <f t="shared" si="4"/>
        <v>304</v>
      </c>
      <c r="G22" s="1">
        <f t="shared" si="4"/>
        <v>45</v>
      </c>
      <c r="H22" s="1">
        <f t="shared" si="4"/>
        <v>617</v>
      </c>
      <c r="I22" s="1">
        <f t="shared" si="4"/>
        <v>0</v>
      </c>
      <c r="J22" s="1">
        <f t="shared" si="4"/>
        <v>5983</v>
      </c>
      <c r="K22" s="1">
        <f t="shared" si="4"/>
        <v>1088</v>
      </c>
      <c r="L22" s="1">
        <f t="shared" si="4"/>
        <v>4895</v>
      </c>
      <c r="M22" s="1">
        <f t="shared" si="4"/>
        <v>131</v>
      </c>
      <c r="N22" s="1">
        <f t="shared" si="4"/>
        <v>57</v>
      </c>
      <c r="O22" s="1">
        <f t="shared" si="4"/>
        <v>93</v>
      </c>
      <c r="P22" s="1">
        <f t="shared" si="4"/>
        <v>27</v>
      </c>
      <c r="Q22" s="1">
        <f t="shared" si="4"/>
        <v>0</v>
      </c>
      <c r="R22" s="1">
        <f t="shared" si="4"/>
        <v>714</v>
      </c>
      <c r="S22" s="1">
        <f t="shared" si="4"/>
        <v>0</v>
      </c>
      <c r="T22" s="1">
        <f t="shared" si="4"/>
        <v>6925</v>
      </c>
      <c r="U22" s="1">
        <f t="shared" si="4"/>
        <v>7115</v>
      </c>
      <c r="V22" s="1">
        <f t="shared" si="4"/>
        <v>0</v>
      </c>
      <c r="W22" s="1">
        <f t="shared" si="4"/>
        <v>524</v>
      </c>
      <c r="X22" s="1">
        <f t="shared" si="4"/>
        <v>0</v>
      </c>
      <c r="Y22" s="1">
        <f t="shared" si="4"/>
        <v>1158</v>
      </c>
      <c r="Z22" s="1">
        <v>0</v>
      </c>
      <c r="AA22" s="1">
        <f t="shared" si="4"/>
        <v>2</v>
      </c>
    </row>
    <row r="23" spans="1:27" s="8" customFormat="1" ht="45" customHeight="1" thickBot="1">
      <c r="A23" s="21"/>
      <c r="B23" s="22">
        <v>3200</v>
      </c>
      <c r="C23" s="28" t="s">
        <v>79</v>
      </c>
      <c r="D23" s="35">
        <f>E23+H23+I23+J23+M23+N23+O23+P23+Q23</f>
        <v>442</v>
      </c>
      <c r="E23" s="1">
        <f>F23+G23</f>
        <v>81</v>
      </c>
      <c r="F23" s="1">
        <v>80</v>
      </c>
      <c r="G23" s="1">
        <v>1</v>
      </c>
      <c r="H23" s="1">
        <v>0</v>
      </c>
      <c r="I23" s="1">
        <v>2</v>
      </c>
      <c r="J23" s="1">
        <f>K23+L23</f>
        <v>46</v>
      </c>
      <c r="K23" s="1">
        <v>14</v>
      </c>
      <c r="L23" s="1">
        <v>32</v>
      </c>
      <c r="M23" s="1">
        <v>85</v>
      </c>
      <c r="N23" s="1">
        <v>187</v>
      </c>
      <c r="O23" s="1">
        <v>5</v>
      </c>
      <c r="P23" s="1">
        <v>35</v>
      </c>
      <c r="Q23" s="1">
        <v>1</v>
      </c>
      <c r="R23" s="1">
        <v>64</v>
      </c>
      <c r="S23" s="1">
        <v>0</v>
      </c>
      <c r="T23" s="1">
        <v>442</v>
      </c>
      <c r="U23" s="1">
        <v>386</v>
      </c>
      <c r="V23" s="1">
        <v>0</v>
      </c>
      <c r="W23" s="1">
        <f t="shared" si="3"/>
        <v>120</v>
      </c>
      <c r="X23" s="1">
        <v>0</v>
      </c>
      <c r="Y23" s="1">
        <v>38</v>
      </c>
      <c r="Z23" s="1">
        <v>0</v>
      </c>
      <c r="AA23" s="1">
        <v>0</v>
      </c>
    </row>
    <row r="24" spans="1:27" ht="27" customHeight="1" thickBot="1">
      <c r="A24" s="51" t="s">
        <v>33</v>
      </c>
      <c r="B24" s="52"/>
      <c r="C24" s="52"/>
      <c r="D24" s="35">
        <f>D22+D23</f>
        <v>7699</v>
      </c>
      <c r="E24" s="1">
        <f>E22+E23</f>
        <v>430</v>
      </c>
      <c r="F24" s="1">
        <f>F22+F23</f>
        <v>384</v>
      </c>
      <c r="G24" s="1">
        <f>G22+G23</f>
        <v>46</v>
      </c>
      <c r="H24" s="1">
        <f>H22+H23</f>
        <v>617</v>
      </c>
      <c r="I24" s="1">
        <f>I22+I23</f>
        <v>2</v>
      </c>
      <c r="J24" s="1">
        <f>J22+J23</f>
        <v>6029</v>
      </c>
      <c r="K24" s="1">
        <f>K22+K23</f>
        <v>1102</v>
      </c>
      <c r="L24" s="1">
        <f>L22+L23</f>
        <v>4927</v>
      </c>
      <c r="M24" s="1">
        <f>M22+M23</f>
        <v>216</v>
      </c>
      <c r="N24" s="1">
        <f>N22+N23</f>
        <v>244</v>
      </c>
      <c r="O24" s="1">
        <f>O22+O23</f>
        <v>98</v>
      </c>
      <c r="P24" s="1">
        <f>P22+P23</f>
        <v>62</v>
      </c>
      <c r="Q24" s="1">
        <f>Q22+Q23</f>
        <v>1</v>
      </c>
      <c r="R24" s="1">
        <f>R22+R23</f>
        <v>778</v>
      </c>
      <c r="S24" s="1">
        <f>S22+S23</f>
        <v>0</v>
      </c>
      <c r="T24" s="1">
        <f>T22+T23</f>
        <v>7367</v>
      </c>
      <c r="U24" s="1">
        <f>U22+U23</f>
        <v>7501</v>
      </c>
      <c r="V24" s="1">
        <f>V22+V23</f>
        <v>0</v>
      </c>
      <c r="W24" s="1">
        <f>R24+T24-U24</f>
        <v>644</v>
      </c>
      <c r="X24" s="1">
        <f>X22+X23</f>
        <v>0</v>
      </c>
      <c r="Y24" s="1">
        <f>Y22+Y23</f>
        <v>1196</v>
      </c>
      <c r="Z24" s="1">
        <f>Z22+Z23</f>
        <v>0</v>
      </c>
      <c r="AA24" s="1">
        <f>AA22+AA23</f>
        <v>2</v>
      </c>
    </row>
    <row r="25" spans="1:27" ht="14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15">
      <c r="A26" s="53" t="s">
        <v>35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7" ht="18" customHeight="1">
      <c r="A27" s="49" t="s">
        <v>43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</row>
    <row r="28" spans="1:27" ht="12" customHeight="1">
      <c r="A28" s="49" t="s">
        <v>60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</row>
    <row r="29" spans="1:27" ht="18" customHeight="1">
      <c r="A29" s="49" t="s">
        <v>63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</row>
    <row r="30" spans="1:27" ht="15.75" customHeight="1">
      <c r="A30" s="49" t="s">
        <v>59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27" ht="15.75" customHeight="1">
      <c r="A31" s="49" t="s">
        <v>58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</row>
    <row r="32" spans="1:27" ht="15">
      <c r="A32" s="49" t="s">
        <v>57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1:27" ht="15">
      <c r="A33" s="49" t="s">
        <v>56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1:27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17"/>
      <c r="U35" s="17"/>
      <c r="V35" s="17"/>
      <c r="W35" s="17"/>
      <c r="X35" s="17"/>
      <c r="Y35" s="17"/>
      <c r="Z35" s="17"/>
      <c r="AA35" s="17"/>
    </row>
    <row r="36" spans="1:28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17"/>
    </row>
    <row r="37" spans="1:28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17"/>
    </row>
    <row r="38" spans="1:27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ht="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4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ht="14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ht="14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ht="14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</sheetData>
  <sheetProtection/>
  <mergeCells count="57">
    <mergeCell ref="AA4:AA10"/>
    <mergeCell ref="R5:R10"/>
    <mergeCell ref="A36:AA36"/>
    <mergeCell ref="A37:AA37"/>
    <mergeCell ref="A38:AA38"/>
    <mergeCell ref="A39:AA39"/>
    <mergeCell ref="E5:Q5"/>
    <mergeCell ref="D4:Q4"/>
    <mergeCell ref="X6:X10"/>
    <mergeCell ref="W5:W10"/>
    <mergeCell ref="Z6:Z10"/>
    <mergeCell ref="G9:G10"/>
    <mergeCell ref="E7:G7"/>
    <mergeCell ref="Q6:Q10"/>
    <mergeCell ref="P6:P10"/>
    <mergeCell ref="S6:S10"/>
    <mergeCell ref="O6:O10"/>
    <mergeCell ref="A34:AA34"/>
    <mergeCell ref="A31:AA31"/>
    <mergeCell ref="Y5:Y10"/>
    <mergeCell ref="W4:X4"/>
    <mergeCell ref="A29:AA29"/>
    <mergeCell ref="A30:AA30"/>
    <mergeCell ref="A28:AA28"/>
    <mergeCell ref="A32:AA32"/>
    <mergeCell ref="J8:J10"/>
    <mergeCell ref="F9:F10"/>
    <mergeCell ref="A26:AA26"/>
    <mergeCell ref="A1:AA1"/>
    <mergeCell ref="A2:AA2"/>
    <mergeCell ref="A3:AA3"/>
    <mergeCell ref="T4:T10"/>
    <mergeCell ref="B4:B10"/>
    <mergeCell ref="U5:U10"/>
    <mergeCell ref="D5:D10"/>
    <mergeCell ref="C4:C10"/>
    <mergeCell ref="A4:A10"/>
    <mergeCell ref="A35:S35"/>
    <mergeCell ref="A27:AA27"/>
    <mergeCell ref="U4:V4"/>
    <mergeCell ref="K9:K10"/>
    <mergeCell ref="L9:L10"/>
    <mergeCell ref="A33:AA33"/>
    <mergeCell ref="A24:C24"/>
    <mergeCell ref="A22:C22"/>
    <mergeCell ref="I7:I10"/>
    <mergeCell ref="H7:H10"/>
    <mergeCell ref="Y4:Z4"/>
    <mergeCell ref="V6:V10"/>
    <mergeCell ref="J7:L7"/>
    <mergeCell ref="F8:G8"/>
    <mergeCell ref="E8:E10"/>
    <mergeCell ref="K8:L8"/>
    <mergeCell ref="R4:S4"/>
    <mergeCell ref="M6:M10"/>
    <mergeCell ref="E6:L6"/>
    <mergeCell ref="N6:N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2023-08-03T06:05:38Z</dcterms:modified>
  <cp:category/>
  <cp:version/>
  <cp:contentType/>
  <cp:contentStatus/>
</cp:coreProperties>
</file>