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<sst xmlns="http://schemas.openxmlformats.org/spreadsheetml/2006/main" count="638" uniqueCount="172">
  <si>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</si>
  <si>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</si>
  <si>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</si>
  <si>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</si>
  <si>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</si>
  <si>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</si>
  <si>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</si>
  <si>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</si>
  <si>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апреля 2017 г.</t>
  </si>
  <si>
    <t xml:space="preserve">Дата   </t>
  </si>
  <si>
    <t>01.04.2017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</si>
  <si>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</si>
  <si>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УФНС России по Республике Калмыкия</t>
  </si>
  <si>
    <t xml:space="preserve">по ОКПО   </t>
  </si>
  <si>
    <t>24785129</t>
  </si>
  <si>
    <t>главный администратор, администратор источников финансирования 
дефицита бюджета</t>
  </si>
  <si>
    <t xml:space="preserve">Глава по БК  </t>
  </si>
  <si>
    <t>182</t>
  </si>
  <si>
    <t>Наименование бюджета</t>
  </si>
  <si>
    <t>Федеральный бюджет</t>
  </si>
  <si>
    <t xml:space="preserve">по ОКТМО   </t>
  </si>
  <si>
    <t>00000001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</si>
  <si>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</si>
  <si>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</si>
  <si>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</si>
  <si>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</si>
  <si>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</si>
  <si>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</si>
  <si>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</si>
  <si>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</si>
  <si>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</si>
  <si>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</si>
  <si>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</si>
  <si>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</si>
  <si>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</si>
  <si>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</si>
  <si>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</si>
  <si>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</si>
  <si>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</si>
  <si>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</si>
  <si>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</si>
  <si>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</si>
  <si>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Налог на прибыль организаций (за исключением консолидированных групп налогоплательщиков), зачисляемый в федеральный бюджет (перерасчеты, недоимка и задолженность по соответствующему платежу, в том числе по отмененному)</t>
  </si>
  <si>
    <t>1010101101</t>
  </si>
  <si>
    <t>1000</t>
  </si>
  <si>
    <t>110</t>
  </si>
  <si>
    <t>-</t>
  </si>
  <si>
    <t>Налог на прибыль организаций (за исключением консолидированных групп налогоплательщиков), зачисляемый в федеральный бюджет (пени по соответствующему платежу)</t>
  </si>
  <si>
    <t>2100</t>
  </si>
  <si>
    <t>Налог на прибыль организаций (за исключением консолидированных групп налогоплательщиков), зачисляемый в федеральный бюджет (проценты по соответствующему платежу)</t>
  </si>
  <si>
    <t>2200</t>
  </si>
  <si>
    <t>Налог на прибыль организаций (за исключением консолидированных групп налогоплательщиков), зачисляемый в федеральный бюджет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</si>
  <si>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</si>
  <si>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 (пени по соответствующему платежу)</t>
  </si>
  <si>
    <t>1010103001</t>
  </si>
  <si>
    <t>Налог на прибыль организаций с доходов, полученных в виде дивидендов от российских организаций российскими организациями (перерасчеты, недоимка и задолженность по соответствующему платежу, в том числе по отмененному)</t>
  </si>
  <si>
    <t>1010104001</t>
  </si>
  <si>
    <t>Налог на добавленную стоимость на товары (работы, услуги), реализуемые на территории Российской Федерации (перерасчеты, недоимка и задолженность по соответствующему платежу, в том числе по отмененному)</t>
  </si>
  <si>
    <t>1030100001</t>
  </si>
  <si>
    <t>Налог на добавленную стоимость на товары (работы, услуги), реализуемые на территории Российской Федерации (пени по соответствующему платежу)</t>
  </si>
  <si>
    <t>Налог на добавленную стоимость на товары (работы, услуги), реализуемые на территории Российской Федерации (проценты по соответствующему платежу)</t>
  </si>
  <si>
    <t>Налог на добавленную стоимость на товары (работы, услуги), реализуемые на территории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</si>
  <si>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добавленную стоимость на товары (работы, услуги), реализуемые на территории Российской Федерации (прочие поступления)</t>
  </si>
  <si>
    <t>4000</t>
  </si>
  <si>
    <t>Нефть (перерасчеты, недоимка и задолженность по соответствующему платежу, в том числе по отмененному)</t>
  </si>
  <si>
    <t>1070101101</t>
  </si>
  <si>
    <t>Нефть (пени по соответствующему платежу)</t>
  </si>
  <si>
    <t>Газ горючий природный из всех видов месторождений углеводородного сырья (перерасчеты, недоимка и задолженность по соответствующему платежу, в том числе по отмененному)</t>
  </si>
  <si>
    <t>1070101201</t>
  </si>
  <si>
    <t>Водный налог (перерасчеты, недоимка и задолженность по соответствующему платежу, в том числе по отмененному)</t>
  </si>
  <si>
    <t>1070300001</t>
  </si>
  <si>
    <t>Водный налог (пени по соответствующему платежу)</t>
  </si>
  <si>
    <t>Водный налог (суммы денежных взысканий (штрафов) по соответствующему платежу согласно законодательству Российской Федерации)</t>
  </si>
  <si>
    <t>Сбор за пользование объектами водных биологических ресурсов (исключая внутренние водные объекты) (перерасчеты, недоимка и задолженность по соответствующему платежу, в том числе по отмененному)</t>
  </si>
  <si>
    <t>1070402001</t>
  </si>
  <si>
    <t>Сбор за пользование объектами водных биологических ресурсов (исключая внутренние водные объекты) (пени по соответствующему платежу)</t>
  </si>
  <si>
    <t>Государственная пошлина по делам, рассматриваемым в арбитражных судах (перерасчеты, недоимка и задолженность по соответствующему платежу, в том числе по отмененному)</t>
  </si>
  <si>
    <t>1080100001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</si>
  <si>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(перерасчеты, недоимка и задолженность по соответствующему платежу, в том числе по отмененному)</t>
  </si>
  <si>
    <t>1080701001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</si>
  <si>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</si>
  <si>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8000</t>
  </si>
  <si>
    <t>Прочие государственные пошлины за государственную регистрацию, а также за совершение прочих юридически значимых действий (государственная пошлина за совершение прочих юридически значимых действий)</t>
  </si>
  <si>
    <t>1080720001</t>
  </si>
  <si>
    <t>0039</t>
  </si>
  <si>
    <t>Государственная пошлина за повторную выдачу свидетельства о постановке на учет в налоговом органе (перерасчеты, недоимка и задолженность по соответствующему платежу, в том числе по отмененному)</t>
  </si>
  <si>
    <t>1080731001</t>
  </si>
  <si>
    <t>1090501001</t>
  </si>
  <si>
    <t>Прочие налоги и сборы (перерасчеты, недоимка и задолженность по соответствующему платежу, в том числе по отмененному)</t>
  </si>
  <si>
    <t>1090505001</t>
  </si>
  <si>
    <t>Прочие налоги и сборы (пени по соответствующему платежу)</t>
  </si>
  <si>
    <t>Единый социальный налог, зачисляемый в федеральный бюджет (перерасчеты, недоимка и задолженность по соответствующему платежу, в том числе по отмененному)</t>
  </si>
  <si>
    <t>1090901001</t>
  </si>
  <si>
    <t>Единый социальный налог, зачисляемый в федеральный бюджет (пени по соответствующему платежу)</t>
  </si>
  <si>
    <t>Единый социальный налог, зачисляемый в федеральный бюджет (проценты по соответствующему платежу)</t>
  </si>
  <si>
    <t>Единый социальный налог, зачисляемый в федеральный бюджет (суммы денежных взысканий (штрафов) по соответствующему платежу согласно законодательству Российской Федерации)</t>
  </si>
  <si>
    <t>Регулярные платежи за пользование недрами при пользовании недрами на территории Российской Федерации (перерасчеты, недоимка и задолженность по соответствующему платежу, в том числе по отмененному)</t>
  </si>
  <si>
    <t>1120203001</t>
  </si>
  <si>
    <t>120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</si>
  <si>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 (федеральные государственные органы, Банк России, органы управления государственными внебюджетными фондами Российской Федерации)</t>
  </si>
  <si>
    <t>1130102001</t>
  </si>
  <si>
    <t>6000</t>
  </si>
  <si>
    <t>130</t>
  </si>
  <si>
    <t>Плата за предоставление сведений, содержащихся в государственном адресном реестре (федеральные государственные органы, Банк России, органы управления государственными внебюджетными фондами Российской Федерации)</t>
  </si>
  <si>
    <t>1130106001</t>
  </si>
  <si>
    <t>Плата за предоставление информации из реестра дисквалифицированных лиц (федеральные государственные органы, Банк России, органы управления государственными внебюджетными фондами Российской Федерации)</t>
  </si>
  <si>
    <t>1130119001</t>
  </si>
  <si>
    <t>Прочие доходы от компенсации затрат федерального бюджета (федеральные государственные органы, Банк России, органы управления государственными внебюджетными фондами Российской Федерации)</t>
  </si>
  <si>
    <t>1130299101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</si>
  <si>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</si>
  <si>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1160301001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</si>
  <si>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</si>
  <si>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</si>
  <si>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1160303001</t>
  </si>
  <si>
    <t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 (федеральные государственные органы, Банк России, органы управления государственными внебюджетными фондами Российской Федерации)</t>
  </si>
  <si>
    <t>1160500001</t>
  </si>
  <si>
    <t>Денежные взыскания (штрафы) за нарушение порядка работы с денежной наличностью, порядка ведения кассовых операций, а также нарушение требований об использовании специальных банковских счетов (федеральные государственные органы, Банк России, органы управления государственными внебюджетными фондами Российской Федерации)</t>
  </si>
  <si>
    <t>1163100001</t>
  </si>
  <si>
    <t>Денежные взыскания (штрафы) за нарушение законодательства о государственной регистрации юридических лиц и индивидуальных предпринимателей, предусмотренные статьей 14.25 Кодекса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</si>
  <si>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1163600001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</si>
  <si>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 (федеральные государственные органы, Банк России, органы управления государственными внебюджетными фондами Российской Федерации)</t>
  </si>
  <si>
    <t>1167001001</t>
  </si>
  <si>
    <t>Прочие поступления от денежных взысканий (штрафов) и иных сумм в возмещение ущерба, зачисляемые в федеральный бюджет (федеральные государственные органы, Банк России, органы управления государственными внебюджетными фондами Российской Федерации)</t>
  </si>
  <si>
    <t>1169001001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</si>
  <si>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</si>
  <si>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</si>
  <si>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</si>
  <si>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</si>
  <si>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</si>
  <si>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</si>
  <si>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</si>
  <si>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</si>
  <si>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</si>
  <si>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</si>
  <si>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Закупка товаров, работ, услуг в сфере информационно-коммуникационных технологий</t>
  </si>
  <si>
    <t>0106</t>
  </si>
  <si>
    <t>15Г00</t>
  </si>
  <si>
    <t>99998</t>
  </si>
  <si>
    <t>242</t>
  </si>
  <si>
    <t>Прочая закупка товаров, работ и услуг для государственных нужд</t>
  </si>
  <si>
    <t>244</t>
  </si>
  <si>
    <t>Фонд оплаты труда и страховые взносы</t>
  </si>
  <si>
    <t>39402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</si>
  <si>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</si>
  <si>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</si>
  <si>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</si>
  <si>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</si>
  <si>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персоналу, за сиключением фонда оплаты труда</t>
  </si>
  <si>
    <t>90019</t>
  </si>
  <si>
    <t>122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</si>
  <si>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</si>
  <si>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</si>
  <si>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</si>
  <si>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</si>
  <si>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</si>
  <si>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</si>
  <si>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</si>
  <si>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</si>
  <si>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</si>
  <si>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</si>
  <si>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</si>
  <si>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</si>
  <si>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</si>
  <si>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</si>
  <si>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</si>
  <si>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</si>
  <si>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</si>
  <si>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</si>
  <si>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</si>
  <si>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</si>
  <si>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</si>
  <si>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Налог на реализацию горюче-смазочных материалов (перерасчеты,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</si>
</sst>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25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4" fontId="0" fillId="0" borderId="24" xfId="0" applyNumberFormat="1" applyFont="1" applyBorder="1" applyAlignment="1">
      <alignment horizontal="righ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0" borderId="15" xfId="0" applyNumberFormat="1" applyFont="1" applyBorder="1" applyAlignment="1">
      <alignment horizontal="right" vertical="top"/>
    </xf>
    <xf numFmtId="166" fontId="0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11" xfId="0" applyNumberFormat="1" applyFont="1" applyBorder="1" applyAlignment="1">
      <alignment horizontal="right" vertical="top"/>
    </xf>
    <xf numFmtId="166" fontId="0" fillId="0" borderId="24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166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horizontal="right" vertical="top"/>
    </xf>
    <xf numFmtId="4" fontId="0" fillId="0" borderId="33" xfId="0" applyNumberFormat="1" applyFont="1" applyBorder="1" applyAlignment="1">
      <alignment horizontal="right" vertical="top"/>
    </xf>
    <xf numFmtId="4" fontId="0" fillId="0" borderId="34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5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28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36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3" fillId="0" borderId="28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37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left" vertical="top" wrapText="1" indent="6"/>
    </xf>
    <xf numFmtId="0" fontId="0" fillId="0" borderId="22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left" vertical="top" wrapText="1" indent="4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0" fillId="0" borderId="38" xfId="0" applyNumberFormat="1" applyFont="1" applyBorder="1" applyAlignment="1">
      <alignment horizontal="left" vertical="top" indent="2"/>
    </xf>
    <xf numFmtId="0" fontId="2" fillId="0" borderId="28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 wrapText="1" indent="2"/>
    </xf>
    <xf numFmtId="1" fontId="0" fillId="0" borderId="2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4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left" vertical="top"/>
    </xf>
    <xf numFmtId="0" fontId="0" fillId="0" borderId="40" xfId="0" applyFont="1" applyBorder="1" applyAlignment="1">
      <alignment horizontal="left"/>
    </xf>
    <xf numFmtId="0" fontId="0" fillId="0" borderId="24" xfId="0" applyNumberFormat="1" applyBorder="1" applyAlignment="1">
      <alignment horizontal="left" vertical="top" wrapText="1" indent="2"/>
    </xf>
    <xf numFmtId="0" fontId="0" fillId="0" borderId="4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8"/>
  <sheetViews>
    <sheetView tabSelected="1" view="pageBreakPreview" zoomScale="60" zoomScalePageLayoutView="0" workbookViewId="0" topLeftCell="A1">
      <selection activeCell="K7" sqref="K7:O8"/>
    </sheetView>
  </sheetViews>
  <sheetFormatPr defaultColWidth="10.66015625" defaultRowHeight="11.25"/>
  <cols>
    <col min="1" max="1" width="18.16015625" style="1" customWidth="1"/>
    <col min="2" max="2" width="3.5" style="1" customWidth="1"/>
    <col min="3" max="3" width="14.8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5.66015625" style="1" customWidth="1"/>
    <col min="11" max="11" width="6.16015625" style="1" customWidth="1"/>
    <col min="12" max="19" width="18.16015625" style="1" customWidth="1"/>
  </cols>
  <sheetData>
    <row r="1" spans="1:16" ht="12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2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7" ht="12" customHeight="1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2" t="s">
        <v>4</v>
      </c>
    </row>
    <row r="5" spans="16:17" ht="11.25" customHeight="1">
      <c r="P5" s="3" t="s">
        <v>5</v>
      </c>
      <c r="Q5" s="4">
        <v>503127</v>
      </c>
    </row>
    <row r="6" spans="4:17" ht="11.25" customHeight="1">
      <c r="D6" s="5" t="s">
        <v>6</v>
      </c>
      <c r="E6" s="108" t="s">
        <v>7</v>
      </c>
      <c r="F6" s="108"/>
      <c r="G6" s="108"/>
      <c r="H6" s="108"/>
      <c r="I6" s="108"/>
      <c r="J6" s="108"/>
      <c r="K6" s="109" t="s">
        <v>8</v>
      </c>
      <c r="L6" s="109"/>
      <c r="P6" s="3" t="s">
        <v>9</v>
      </c>
      <c r="Q6" s="6" t="s">
        <v>10</v>
      </c>
    </row>
    <row r="7" spans="1:17" ht="21.75" customHeight="1">
      <c r="A7" s="110" t="s">
        <v>11</v>
      </c>
      <c r="B7" s="110"/>
      <c r="C7" s="110"/>
      <c r="D7" s="110"/>
      <c r="E7" s="110"/>
      <c r="F7" s="110"/>
      <c r="G7" s="110"/>
      <c r="H7" s="110"/>
      <c r="I7" s="110"/>
      <c r="J7" s="110"/>
      <c r="K7" s="107" t="s">
        <v>12</v>
      </c>
      <c r="L7" s="107"/>
      <c r="M7" s="107"/>
      <c r="N7" s="107"/>
      <c r="O7" s="107"/>
      <c r="P7" s="3" t="s">
        <v>13</v>
      </c>
      <c r="Q7" s="7" t="s">
        <v>14</v>
      </c>
    </row>
    <row r="8" spans="1:17" ht="22.5" customHeight="1">
      <c r="A8" s="111" t="s">
        <v>15</v>
      </c>
      <c r="B8" s="111"/>
      <c r="C8" s="111"/>
      <c r="D8" s="111"/>
      <c r="E8" s="111"/>
      <c r="F8" s="111"/>
      <c r="G8" s="111"/>
      <c r="H8" s="111"/>
      <c r="I8" s="111"/>
      <c r="J8" s="111"/>
      <c r="K8" s="107"/>
      <c r="L8" s="107"/>
      <c r="M8" s="107"/>
      <c r="N8" s="107"/>
      <c r="O8" s="107"/>
      <c r="P8" s="3" t="s">
        <v>16</v>
      </c>
      <c r="Q8" s="7" t="s">
        <v>17</v>
      </c>
    </row>
    <row r="9" spans="1:17" ht="11.25" customHeight="1">
      <c r="A9" s="98" t="s">
        <v>18</v>
      </c>
      <c r="B9" s="98"/>
      <c r="C9" s="98"/>
      <c r="K9" s="107" t="s">
        <v>19</v>
      </c>
      <c r="L9" s="107"/>
      <c r="M9" s="107"/>
      <c r="N9" s="107"/>
      <c r="O9" s="107"/>
      <c r="P9" s="3" t="s">
        <v>20</v>
      </c>
      <c r="Q9" s="7" t="s">
        <v>21</v>
      </c>
    </row>
    <row r="10" spans="1:17" ht="11.25" customHeight="1">
      <c r="A10" s="1" t="s">
        <v>22</v>
      </c>
      <c r="Q10" s="7"/>
    </row>
    <row r="11" spans="1:17" ht="11.25" customHeight="1">
      <c r="A11" s="1" t="s">
        <v>23</v>
      </c>
      <c r="B11" s="98" t="s">
        <v>24</v>
      </c>
      <c r="C11" s="98"/>
      <c r="P11" s="3" t="s">
        <v>25</v>
      </c>
      <c r="Q11" s="8" t="s">
        <v>26</v>
      </c>
    </row>
    <row r="12" ht="11.25" customHeight="1"/>
    <row r="13" spans="1:17" ht="12.75" customHeight="1">
      <c r="A13" s="93" t="s">
        <v>27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ht="11.25" customHeight="1"/>
    <row r="15" spans="1:17" ht="11.25" customHeight="1">
      <c r="A15" s="94" t="s">
        <v>28</v>
      </c>
      <c r="B15" s="94"/>
      <c r="C15" s="94"/>
      <c r="D15" s="95" t="s">
        <v>29</v>
      </c>
      <c r="E15" s="96" t="s">
        <v>30</v>
      </c>
      <c r="F15" s="96"/>
      <c r="G15" s="96"/>
      <c r="H15" s="96"/>
      <c r="I15" s="96"/>
      <c r="J15" s="96"/>
      <c r="K15" s="96"/>
      <c r="L15" s="95" t="s">
        <v>31</v>
      </c>
      <c r="M15" s="94" t="s">
        <v>32</v>
      </c>
      <c r="N15" s="94"/>
      <c r="O15" s="94"/>
      <c r="P15" s="94"/>
      <c r="Q15" s="10" t="s">
        <v>33</v>
      </c>
    </row>
    <row r="16" spans="1:17" ht="21.75" customHeight="1">
      <c r="A16" s="94"/>
      <c r="B16" s="94"/>
      <c r="C16" s="94"/>
      <c r="D16" s="95"/>
      <c r="E16" s="96"/>
      <c r="F16" s="96"/>
      <c r="G16" s="96"/>
      <c r="H16" s="96"/>
      <c r="I16" s="96"/>
      <c r="J16" s="96"/>
      <c r="K16" s="96"/>
      <c r="L16" s="95"/>
      <c r="M16" s="9" t="s">
        <v>34</v>
      </c>
      <c r="N16" s="9" t="s">
        <v>35</v>
      </c>
      <c r="O16" s="9" t="s">
        <v>36</v>
      </c>
      <c r="P16" s="9" t="s">
        <v>37</v>
      </c>
      <c r="Q16" s="11" t="s">
        <v>38</v>
      </c>
    </row>
    <row r="17" spans="1:17" ht="11.25" customHeight="1">
      <c r="A17" s="103">
        <v>1</v>
      </c>
      <c r="B17" s="103"/>
      <c r="C17" s="103"/>
      <c r="D17" s="12">
        <v>2</v>
      </c>
      <c r="E17" s="90">
        <v>3</v>
      </c>
      <c r="F17" s="90"/>
      <c r="G17" s="90"/>
      <c r="H17" s="90"/>
      <c r="I17" s="90"/>
      <c r="J17" s="90"/>
      <c r="K17" s="90"/>
      <c r="L17" s="12">
        <v>4</v>
      </c>
      <c r="M17" s="12">
        <v>5</v>
      </c>
      <c r="N17" s="12">
        <v>6</v>
      </c>
      <c r="O17" s="12">
        <v>7</v>
      </c>
      <c r="P17" s="12">
        <v>8</v>
      </c>
      <c r="Q17" s="12">
        <v>9</v>
      </c>
    </row>
    <row r="18" spans="1:17" s="13" customFormat="1" ht="12" customHeight="1">
      <c r="A18" s="104" t="s">
        <v>39</v>
      </c>
      <c r="B18" s="104"/>
      <c r="C18" s="104"/>
      <c r="D18" s="14">
        <v>10</v>
      </c>
      <c r="E18" s="92" t="s">
        <v>40</v>
      </c>
      <c r="F18" s="92"/>
      <c r="G18" s="92"/>
      <c r="H18" s="92"/>
      <c r="I18" s="92"/>
      <c r="J18" s="92"/>
      <c r="K18" s="92"/>
      <c r="L18" s="16">
        <v>0</v>
      </c>
      <c r="M18" s="17">
        <f>SUM(M20:M62)</f>
        <v>759119781.8399997</v>
      </c>
      <c r="N18" s="16">
        <v>0</v>
      </c>
      <c r="O18" s="16">
        <v>0</v>
      </c>
      <c r="P18" s="17">
        <f>SUM(P20:P62)</f>
        <v>759119781.8399997</v>
      </c>
      <c r="Q18" s="18">
        <v>0</v>
      </c>
    </row>
    <row r="19" spans="1:17" ht="11.25" customHeight="1">
      <c r="A19" s="86" t="s">
        <v>41</v>
      </c>
      <c r="B19" s="86"/>
      <c r="C19" s="86"/>
      <c r="D19" s="19"/>
      <c r="E19" s="101"/>
      <c r="F19" s="101"/>
      <c r="G19" s="101"/>
      <c r="H19" s="101"/>
      <c r="I19" s="101"/>
      <c r="J19" s="101"/>
      <c r="K19" s="101"/>
      <c r="L19" s="20"/>
      <c r="M19" s="20"/>
      <c r="N19" s="20"/>
      <c r="O19" s="20"/>
      <c r="P19" s="20"/>
      <c r="Q19" s="21"/>
    </row>
    <row r="20" spans="1:17" s="13" customFormat="1" ht="96" customHeight="1">
      <c r="A20" s="100" t="s">
        <v>42</v>
      </c>
      <c r="B20" s="100"/>
      <c r="C20" s="100"/>
      <c r="D20" s="22"/>
      <c r="E20" s="23" t="s">
        <v>17</v>
      </c>
      <c r="F20" s="81" t="s">
        <v>43</v>
      </c>
      <c r="G20" s="81"/>
      <c r="H20" s="81"/>
      <c r="I20" s="81"/>
      <c r="J20" s="24" t="s">
        <v>44</v>
      </c>
      <c r="K20" s="25" t="s">
        <v>45</v>
      </c>
      <c r="L20" s="26" t="s">
        <v>46</v>
      </c>
      <c r="M20" s="27">
        <v>6527563.49</v>
      </c>
      <c r="N20" s="26" t="s">
        <v>46</v>
      </c>
      <c r="O20" s="26" t="s">
        <v>46</v>
      </c>
      <c r="P20" s="27">
        <f>SUM(M20:O20)</f>
        <v>6527563.49</v>
      </c>
      <c r="Q20" s="28" t="s">
        <v>46</v>
      </c>
    </row>
    <row r="21" spans="1:17" s="13" customFormat="1" ht="74.25" customHeight="1">
      <c r="A21" s="100" t="s">
        <v>47</v>
      </c>
      <c r="B21" s="100"/>
      <c r="C21" s="100"/>
      <c r="D21" s="22"/>
      <c r="E21" s="23" t="s">
        <v>17</v>
      </c>
      <c r="F21" s="81" t="s">
        <v>43</v>
      </c>
      <c r="G21" s="81"/>
      <c r="H21" s="81"/>
      <c r="I21" s="81"/>
      <c r="J21" s="24" t="s">
        <v>48</v>
      </c>
      <c r="K21" s="25" t="s">
        <v>45</v>
      </c>
      <c r="L21" s="26" t="s">
        <v>46</v>
      </c>
      <c r="M21" s="27">
        <v>40221.48</v>
      </c>
      <c r="N21" s="26" t="s">
        <v>46</v>
      </c>
      <c r="O21" s="26" t="s">
        <v>46</v>
      </c>
      <c r="P21" s="27">
        <f aca="true" t="shared" si="0" ref="P21:P62">SUM(M21:O21)</f>
        <v>40221.48</v>
      </c>
      <c r="Q21" s="28" t="s">
        <v>46</v>
      </c>
    </row>
    <row r="22" spans="1:17" s="13" customFormat="1" ht="72" customHeight="1">
      <c r="A22" s="100" t="s">
        <v>49</v>
      </c>
      <c r="B22" s="100"/>
      <c r="C22" s="100"/>
      <c r="D22" s="22"/>
      <c r="E22" s="23" t="s">
        <v>17</v>
      </c>
      <c r="F22" s="81" t="s">
        <v>43</v>
      </c>
      <c r="G22" s="81"/>
      <c r="H22" s="81"/>
      <c r="I22" s="81"/>
      <c r="J22" s="24" t="s">
        <v>50</v>
      </c>
      <c r="K22" s="25" t="s">
        <v>45</v>
      </c>
      <c r="L22" s="26" t="s">
        <v>46</v>
      </c>
      <c r="M22" s="29">
        <v>1.1</v>
      </c>
      <c r="N22" s="26" t="s">
        <v>46</v>
      </c>
      <c r="O22" s="26" t="s">
        <v>46</v>
      </c>
      <c r="P22" s="27">
        <f t="shared" si="0"/>
        <v>1.1</v>
      </c>
      <c r="Q22" s="28" t="s">
        <v>46</v>
      </c>
    </row>
    <row r="23" spans="1:17" s="13" customFormat="1" ht="103.5" customHeight="1">
      <c r="A23" s="100" t="s">
        <v>51</v>
      </c>
      <c r="B23" s="100"/>
      <c r="C23" s="100"/>
      <c r="D23" s="22"/>
      <c r="E23" s="23" t="s">
        <v>17</v>
      </c>
      <c r="F23" s="81" t="s">
        <v>43</v>
      </c>
      <c r="G23" s="81"/>
      <c r="H23" s="81"/>
      <c r="I23" s="81"/>
      <c r="J23" s="24" t="s">
        <v>52</v>
      </c>
      <c r="K23" s="25" t="s">
        <v>45</v>
      </c>
      <c r="L23" s="26" t="s">
        <v>46</v>
      </c>
      <c r="M23" s="27">
        <v>50830.91</v>
      </c>
      <c r="N23" s="26" t="s">
        <v>46</v>
      </c>
      <c r="O23" s="26" t="s">
        <v>46</v>
      </c>
      <c r="P23" s="27">
        <f t="shared" si="0"/>
        <v>50830.91</v>
      </c>
      <c r="Q23" s="28" t="s">
        <v>46</v>
      </c>
    </row>
    <row r="24" spans="1:17" s="13" customFormat="1" ht="120" customHeight="1">
      <c r="A24" s="100" t="s">
        <v>53</v>
      </c>
      <c r="B24" s="100"/>
      <c r="C24" s="100"/>
      <c r="D24" s="22"/>
      <c r="E24" s="23" t="s">
        <v>17</v>
      </c>
      <c r="F24" s="81" t="s">
        <v>54</v>
      </c>
      <c r="G24" s="81"/>
      <c r="H24" s="81"/>
      <c r="I24" s="81"/>
      <c r="J24" s="24" t="s">
        <v>48</v>
      </c>
      <c r="K24" s="25" t="s">
        <v>45</v>
      </c>
      <c r="L24" s="26" t="s">
        <v>46</v>
      </c>
      <c r="M24" s="29">
        <v>12</v>
      </c>
      <c r="N24" s="26" t="s">
        <v>46</v>
      </c>
      <c r="O24" s="26" t="s">
        <v>46</v>
      </c>
      <c r="P24" s="27">
        <f t="shared" si="0"/>
        <v>12</v>
      </c>
      <c r="Q24" s="28" t="s">
        <v>46</v>
      </c>
    </row>
    <row r="25" spans="1:17" s="13" customFormat="1" ht="95.25" customHeight="1">
      <c r="A25" s="100" t="s">
        <v>55</v>
      </c>
      <c r="B25" s="100"/>
      <c r="C25" s="100"/>
      <c r="D25" s="22"/>
      <c r="E25" s="23" t="s">
        <v>17</v>
      </c>
      <c r="F25" s="81" t="s">
        <v>56</v>
      </c>
      <c r="G25" s="81"/>
      <c r="H25" s="81"/>
      <c r="I25" s="81"/>
      <c r="J25" s="24" t="s">
        <v>44</v>
      </c>
      <c r="K25" s="25" t="s">
        <v>45</v>
      </c>
      <c r="L25" s="26" t="s">
        <v>46</v>
      </c>
      <c r="M25" s="27">
        <v>4680</v>
      </c>
      <c r="N25" s="26" t="s">
        <v>46</v>
      </c>
      <c r="O25" s="26" t="s">
        <v>46</v>
      </c>
      <c r="P25" s="27">
        <f t="shared" si="0"/>
        <v>4680</v>
      </c>
      <c r="Q25" s="28" t="s">
        <v>46</v>
      </c>
    </row>
    <row r="26" spans="1:17" s="13" customFormat="1" ht="94.5" customHeight="1">
      <c r="A26" s="100" t="s">
        <v>57</v>
      </c>
      <c r="B26" s="100"/>
      <c r="C26" s="100"/>
      <c r="D26" s="22"/>
      <c r="E26" s="23" t="s">
        <v>17</v>
      </c>
      <c r="F26" s="81" t="s">
        <v>58</v>
      </c>
      <c r="G26" s="81"/>
      <c r="H26" s="81"/>
      <c r="I26" s="81"/>
      <c r="J26" s="24" t="s">
        <v>44</v>
      </c>
      <c r="K26" s="25" t="s">
        <v>45</v>
      </c>
      <c r="L26" s="26" t="s">
        <v>46</v>
      </c>
      <c r="M26" s="27">
        <v>551266071.06</v>
      </c>
      <c r="N26" s="26" t="s">
        <v>46</v>
      </c>
      <c r="O26" s="26" t="s">
        <v>46</v>
      </c>
      <c r="P26" s="27">
        <f t="shared" si="0"/>
        <v>551266071.06</v>
      </c>
      <c r="Q26" s="28" t="s">
        <v>46</v>
      </c>
    </row>
    <row r="27" spans="1:17" s="13" customFormat="1" ht="63" customHeight="1">
      <c r="A27" s="100" t="s">
        <v>59</v>
      </c>
      <c r="B27" s="100"/>
      <c r="C27" s="100"/>
      <c r="D27" s="22"/>
      <c r="E27" s="23" t="s">
        <v>17</v>
      </c>
      <c r="F27" s="81" t="s">
        <v>58</v>
      </c>
      <c r="G27" s="81"/>
      <c r="H27" s="81"/>
      <c r="I27" s="81"/>
      <c r="J27" s="24" t="s">
        <v>48</v>
      </c>
      <c r="K27" s="25" t="s">
        <v>45</v>
      </c>
      <c r="L27" s="26" t="s">
        <v>46</v>
      </c>
      <c r="M27" s="27">
        <v>1926975.76</v>
      </c>
      <c r="N27" s="26" t="s">
        <v>46</v>
      </c>
      <c r="O27" s="26" t="s">
        <v>46</v>
      </c>
      <c r="P27" s="27">
        <f t="shared" si="0"/>
        <v>1926975.76</v>
      </c>
      <c r="Q27" s="28" t="s">
        <v>46</v>
      </c>
    </row>
    <row r="28" spans="1:17" s="13" customFormat="1" ht="59.25" customHeight="1">
      <c r="A28" s="100" t="s">
        <v>60</v>
      </c>
      <c r="B28" s="100"/>
      <c r="C28" s="100"/>
      <c r="D28" s="22"/>
      <c r="E28" s="23" t="s">
        <v>17</v>
      </c>
      <c r="F28" s="81" t="s">
        <v>58</v>
      </c>
      <c r="G28" s="81"/>
      <c r="H28" s="81"/>
      <c r="I28" s="81"/>
      <c r="J28" s="24" t="s">
        <v>50</v>
      </c>
      <c r="K28" s="25" t="s">
        <v>45</v>
      </c>
      <c r="L28" s="26" t="s">
        <v>46</v>
      </c>
      <c r="M28" s="29">
        <v>316.52</v>
      </c>
      <c r="N28" s="26" t="s">
        <v>46</v>
      </c>
      <c r="O28" s="26" t="s">
        <v>46</v>
      </c>
      <c r="P28" s="27">
        <f t="shared" si="0"/>
        <v>316.52</v>
      </c>
      <c r="Q28" s="28" t="s">
        <v>46</v>
      </c>
    </row>
    <row r="29" spans="1:17" s="13" customFormat="1" ht="99.75" customHeight="1">
      <c r="A29" s="100" t="s">
        <v>61</v>
      </c>
      <c r="B29" s="100"/>
      <c r="C29" s="100"/>
      <c r="D29" s="22"/>
      <c r="E29" s="23" t="s">
        <v>17</v>
      </c>
      <c r="F29" s="81" t="s">
        <v>58</v>
      </c>
      <c r="G29" s="81"/>
      <c r="H29" s="81"/>
      <c r="I29" s="81"/>
      <c r="J29" s="24" t="s">
        <v>52</v>
      </c>
      <c r="K29" s="25" t="s">
        <v>45</v>
      </c>
      <c r="L29" s="26" t="s">
        <v>46</v>
      </c>
      <c r="M29" s="27">
        <v>1263957.37</v>
      </c>
      <c r="N29" s="26" t="s">
        <v>46</v>
      </c>
      <c r="O29" s="26" t="s">
        <v>46</v>
      </c>
      <c r="P29" s="27">
        <f t="shared" si="0"/>
        <v>1263957.37</v>
      </c>
      <c r="Q29" s="28" t="s">
        <v>46</v>
      </c>
    </row>
    <row r="30" spans="1:17" s="13" customFormat="1" ht="63.75" customHeight="1">
      <c r="A30" s="100" t="s">
        <v>62</v>
      </c>
      <c r="B30" s="100"/>
      <c r="C30" s="100"/>
      <c r="D30" s="22"/>
      <c r="E30" s="23" t="s">
        <v>17</v>
      </c>
      <c r="F30" s="81" t="s">
        <v>58</v>
      </c>
      <c r="G30" s="81"/>
      <c r="H30" s="81"/>
      <c r="I30" s="81"/>
      <c r="J30" s="24" t="s">
        <v>63</v>
      </c>
      <c r="K30" s="25" t="s">
        <v>45</v>
      </c>
      <c r="L30" s="26" t="s">
        <v>46</v>
      </c>
      <c r="M30" s="29">
        <v>86.16</v>
      </c>
      <c r="N30" s="26" t="s">
        <v>46</v>
      </c>
      <c r="O30" s="26" t="s">
        <v>46</v>
      </c>
      <c r="P30" s="27">
        <f t="shared" si="0"/>
        <v>86.16</v>
      </c>
      <c r="Q30" s="28" t="s">
        <v>46</v>
      </c>
    </row>
    <row r="31" spans="1:17" s="13" customFormat="1" ht="53.25" customHeight="1">
      <c r="A31" s="100" t="s">
        <v>64</v>
      </c>
      <c r="B31" s="100"/>
      <c r="C31" s="100"/>
      <c r="D31" s="22"/>
      <c r="E31" s="23" t="s">
        <v>17</v>
      </c>
      <c r="F31" s="81" t="s">
        <v>65</v>
      </c>
      <c r="G31" s="81"/>
      <c r="H31" s="81"/>
      <c r="I31" s="81"/>
      <c r="J31" s="24" t="s">
        <v>44</v>
      </c>
      <c r="K31" s="25" t="s">
        <v>45</v>
      </c>
      <c r="L31" s="26" t="s">
        <v>46</v>
      </c>
      <c r="M31" s="27">
        <v>180004219.75</v>
      </c>
      <c r="N31" s="26" t="s">
        <v>46</v>
      </c>
      <c r="O31" s="26" t="s">
        <v>46</v>
      </c>
      <c r="P31" s="27">
        <f t="shared" si="0"/>
        <v>180004219.75</v>
      </c>
      <c r="Q31" s="28" t="s">
        <v>46</v>
      </c>
    </row>
    <row r="32" spans="1:17" s="13" customFormat="1" ht="26.25" customHeight="1">
      <c r="A32" s="100" t="s">
        <v>66</v>
      </c>
      <c r="B32" s="100"/>
      <c r="C32" s="100"/>
      <c r="D32" s="22"/>
      <c r="E32" s="23" t="s">
        <v>17</v>
      </c>
      <c r="F32" s="81" t="s">
        <v>65</v>
      </c>
      <c r="G32" s="81"/>
      <c r="H32" s="81"/>
      <c r="I32" s="81"/>
      <c r="J32" s="24" t="s">
        <v>48</v>
      </c>
      <c r="K32" s="25" t="s">
        <v>45</v>
      </c>
      <c r="L32" s="26" t="s">
        <v>46</v>
      </c>
      <c r="M32" s="27">
        <v>42251.25</v>
      </c>
      <c r="N32" s="26" t="s">
        <v>46</v>
      </c>
      <c r="O32" s="26" t="s">
        <v>46</v>
      </c>
      <c r="P32" s="27">
        <f t="shared" si="0"/>
        <v>42251.25</v>
      </c>
      <c r="Q32" s="28" t="s">
        <v>46</v>
      </c>
    </row>
    <row r="33" spans="1:17" s="13" customFormat="1" ht="82.5" customHeight="1">
      <c r="A33" s="100" t="s">
        <v>67</v>
      </c>
      <c r="B33" s="100"/>
      <c r="C33" s="100"/>
      <c r="D33" s="22"/>
      <c r="E33" s="23" t="s">
        <v>17</v>
      </c>
      <c r="F33" s="81" t="s">
        <v>68</v>
      </c>
      <c r="G33" s="81"/>
      <c r="H33" s="81"/>
      <c r="I33" s="81"/>
      <c r="J33" s="24" t="s">
        <v>44</v>
      </c>
      <c r="K33" s="25" t="s">
        <v>45</v>
      </c>
      <c r="L33" s="26" t="s">
        <v>46</v>
      </c>
      <c r="M33" s="27">
        <v>12222829</v>
      </c>
      <c r="N33" s="26" t="s">
        <v>46</v>
      </c>
      <c r="O33" s="26" t="s">
        <v>46</v>
      </c>
      <c r="P33" s="27">
        <f t="shared" si="0"/>
        <v>12222829</v>
      </c>
      <c r="Q33" s="28" t="s">
        <v>46</v>
      </c>
    </row>
    <row r="34" spans="1:17" s="13" customFormat="1" ht="45" customHeight="1">
      <c r="A34" s="100" t="s">
        <v>69</v>
      </c>
      <c r="B34" s="100"/>
      <c r="C34" s="100"/>
      <c r="D34" s="22"/>
      <c r="E34" s="23" t="s">
        <v>17</v>
      </c>
      <c r="F34" s="81" t="s">
        <v>70</v>
      </c>
      <c r="G34" s="81"/>
      <c r="H34" s="81"/>
      <c r="I34" s="81"/>
      <c r="J34" s="24" t="s">
        <v>44</v>
      </c>
      <c r="K34" s="25" t="s">
        <v>45</v>
      </c>
      <c r="L34" s="26" t="s">
        <v>46</v>
      </c>
      <c r="M34" s="27">
        <v>322950.76</v>
      </c>
      <c r="N34" s="26" t="s">
        <v>46</v>
      </c>
      <c r="O34" s="26" t="s">
        <v>46</v>
      </c>
      <c r="P34" s="27">
        <f t="shared" si="0"/>
        <v>322950.76</v>
      </c>
      <c r="Q34" s="28" t="s">
        <v>46</v>
      </c>
    </row>
    <row r="35" spans="1:17" s="13" customFormat="1" ht="26.25" customHeight="1">
      <c r="A35" s="100" t="s">
        <v>71</v>
      </c>
      <c r="B35" s="100"/>
      <c r="C35" s="100"/>
      <c r="D35" s="22"/>
      <c r="E35" s="23" t="s">
        <v>17</v>
      </c>
      <c r="F35" s="81" t="s">
        <v>70</v>
      </c>
      <c r="G35" s="81"/>
      <c r="H35" s="81"/>
      <c r="I35" s="81"/>
      <c r="J35" s="24" t="s">
        <v>48</v>
      </c>
      <c r="K35" s="25" t="s">
        <v>45</v>
      </c>
      <c r="L35" s="26" t="s">
        <v>46</v>
      </c>
      <c r="M35" s="29">
        <v>502.42</v>
      </c>
      <c r="N35" s="26" t="s">
        <v>46</v>
      </c>
      <c r="O35" s="26" t="s">
        <v>46</v>
      </c>
      <c r="P35" s="27">
        <f t="shared" si="0"/>
        <v>502.42</v>
      </c>
      <c r="Q35" s="28" t="s">
        <v>46</v>
      </c>
    </row>
    <row r="36" spans="1:17" s="13" customFormat="1" ht="59.25" customHeight="1">
      <c r="A36" s="100" t="s">
        <v>72</v>
      </c>
      <c r="B36" s="100"/>
      <c r="C36" s="100"/>
      <c r="D36" s="22"/>
      <c r="E36" s="23" t="s">
        <v>17</v>
      </c>
      <c r="F36" s="81" t="s">
        <v>70</v>
      </c>
      <c r="G36" s="81"/>
      <c r="H36" s="81"/>
      <c r="I36" s="81"/>
      <c r="J36" s="24" t="s">
        <v>52</v>
      </c>
      <c r="K36" s="25" t="s">
        <v>45</v>
      </c>
      <c r="L36" s="26" t="s">
        <v>46</v>
      </c>
      <c r="M36" s="27">
        <v>3000</v>
      </c>
      <c r="N36" s="26" t="s">
        <v>46</v>
      </c>
      <c r="O36" s="26" t="s">
        <v>46</v>
      </c>
      <c r="P36" s="27">
        <f t="shared" si="0"/>
        <v>3000</v>
      </c>
      <c r="Q36" s="28" t="s">
        <v>46</v>
      </c>
    </row>
    <row r="37" spans="1:17" s="13" customFormat="1" ht="82.5" customHeight="1">
      <c r="A37" s="100" t="s">
        <v>73</v>
      </c>
      <c r="B37" s="100"/>
      <c r="C37" s="100"/>
      <c r="D37" s="22"/>
      <c r="E37" s="23" t="s">
        <v>17</v>
      </c>
      <c r="F37" s="81" t="s">
        <v>74</v>
      </c>
      <c r="G37" s="81"/>
      <c r="H37" s="81"/>
      <c r="I37" s="81"/>
      <c r="J37" s="24" t="s">
        <v>44</v>
      </c>
      <c r="K37" s="25" t="s">
        <v>45</v>
      </c>
      <c r="L37" s="26" t="s">
        <v>46</v>
      </c>
      <c r="M37" s="27">
        <v>15978.6</v>
      </c>
      <c r="N37" s="26" t="s">
        <v>46</v>
      </c>
      <c r="O37" s="26" t="s">
        <v>46</v>
      </c>
      <c r="P37" s="27">
        <f t="shared" si="0"/>
        <v>15978.6</v>
      </c>
      <c r="Q37" s="28" t="s">
        <v>46</v>
      </c>
    </row>
    <row r="38" spans="1:17" s="13" customFormat="1" ht="60.75" customHeight="1">
      <c r="A38" s="100" t="s">
        <v>75</v>
      </c>
      <c r="B38" s="100"/>
      <c r="C38" s="100"/>
      <c r="D38" s="22"/>
      <c r="E38" s="23" t="s">
        <v>17</v>
      </c>
      <c r="F38" s="81" t="s">
        <v>74</v>
      </c>
      <c r="G38" s="81"/>
      <c r="H38" s="81"/>
      <c r="I38" s="81"/>
      <c r="J38" s="24" t="s">
        <v>48</v>
      </c>
      <c r="K38" s="25" t="s">
        <v>45</v>
      </c>
      <c r="L38" s="26" t="s">
        <v>46</v>
      </c>
      <c r="M38" s="29">
        <v>44.8</v>
      </c>
      <c r="N38" s="26" t="s">
        <v>46</v>
      </c>
      <c r="O38" s="26" t="s">
        <v>46</v>
      </c>
      <c r="P38" s="27">
        <f t="shared" si="0"/>
        <v>44.8</v>
      </c>
      <c r="Q38" s="28" t="s">
        <v>46</v>
      </c>
    </row>
    <row r="39" spans="1:17" s="13" customFormat="1" ht="73.5" customHeight="1">
      <c r="A39" s="100" t="s">
        <v>76</v>
      </c>
      <c r="B39" s="100"/>
      <c r="C39" s="100"/>
      <c r="D39" s="22"/>
      <c r="E39" s="23" t="s">
        <v>17</v>
      </c>
      <c r="F39" s="81" t="s">
        <v>77</v>
      </c>
      <c r="G39" s="81"/>
      <c r="H39" s="81"/>
      <c r="I39" s="81"/>
      <c r="J39" s="24" t="s">
        <v>44</v>
      </c>
      <c r="K39" s="25" t="s">
        <v>45</v>
      </c>
      <c r="L39" s="26" t="s">
        <v>46</v>
      </c>
      <c r="M39" s="27">
        <v>1983577.3</v>
      </c>
      <c r="N39" s="26" t="s">
        <v>46</v>
      </c>
      <c r="O39" s="26" t="s">
        <v>46</v>
      </c>
      <c r="P39" s="27">
        <f t="shared" si="0"/>
        <v>1983577.3</v>
      </c>
      <c r="Q39" s="28" t="s">
        <v>46</v>
      </c>
    </row>
    <row r="40" spans="1:17" s="13" customFormat="1" ht="166.5" customHeight="1">
      <c r="A40" s="100" t="s">
        <v>78</v>
      </c>
      <c r="B40" s="100"/>
      <c r="C40" s="100"/>
      <c r="D40" s="22"/>
      <c r="E40" s="23" t="s">
        <v>17</v>
      </c>
      <c r="F40" s="81" t="s">
        <v>79</v>
      </c>
      <c r="G40" s="81"/>
      <c r="H40" s="81"/>
      <c r="I40" s="81"/>
      <c r="J40" s="24" t="s">
        <v>44</v>
      </c>
      <c r="K40" s="25" t="s">
        <v>45</v>
      </c>
      <c r="L40" s="26" t="s">
        <v>46</v>
      </c>
      <c r="M40" s="27">
        <v>1085214.86</v>
      </c>
      <c r="N40" s="26" t="s">
        <v>46</v>
      </c>
      <c r="O40" s="26" t="s">
        <v>46</v>
      </c>
      <c r="P40" s="27">
        <f t="shared" si="0"/>
        <v>1085214.86</v>
      </c>
      <c r="Q40" s="28" t="s">
        <v>46</v>
      </c>
    </row>
    <row r="41" spans="1:17" s="13" customFormat="1" ht="144" customHeight="1">
      <c r="A41" s="100" t="s">
        <v>80</v>
      </c>
      <c r="B41" s="100"/>
      <c r="C41" s="100"/>
      <c r="D41" s="22"/>
      <c r="E41" s="23" t="s">
        <v>17</v>
      </c>
      <c r="F41" s="81" t="s">
        <v>79</v>
      </c>
      <c r="G41" s="81"/>
      <c r="H41" s="81"/>
      <c r="I41" s="81"/>
      <c r="J41" s="24" t="s">
        <v>81</v>
      </c>
      <c r="K41" s="25" t="s">
        <v>45</v>
      </c>
      <c r="L41" s="26" t="s">
        <v>46</v>
      </c>
      <c r="M41" s="27">
        <v>2240</v>
      </c>
      <c r="N41" s="26" t="s">
        <v>46</v>
      </c>
      <c r="O41" s="26" t="s">
        <v>46</v>
      </c>
      <c r="P41" s="27">
        <f t="shared" si="0"/>
        <v>2240</v>
      </c>
      <c r="Q41" s="28" t="s">
        <v>46</v>
      </c>
    </row>
    <row r="42" spans="1:17" s="13" customFormat="1" ht="84" customHeight="1">
      <c r="A42" s="100" t="s">
        <v>82</v>
      </c>
      <c r="B42" s="100"/>
      <c r="C42" s="100"/>
      <c r="D42" s="22"/>
      <c r="E42" s="23" t="s">
        <v>17</v>
      </c>
      <c r="F42" s="81" t="s">
        <v>83</v>
      </c>
      <c r="G42" s="81"/>
      <c r="H42" s="81"/>
      <c r="I42" s="81"/>
      <c r="J42" s="24" t="s">
        <v>84</v>
      </c>
      <c r="K42" s="25" t="s">
        <v>45</v>
      </c>
      <c r="L42" s="26" t="s">
        <v>46</v>
      </c>
      <c r="M42" s="27">
        <v>4000</v>
      </c>
      <c r="N42" s="26" t="s">
        <v>46</v>
      </c>
      <c r="O42" s="26" t="s">
        <v>46</v>
      </c>
      <c r="P42" s="27">
        <f t="shared" si="0"/>
        <v>4000</v>
      </c>
      <c r="Q42" s="28" t="s">
        <v>46</v>
      </c>
    </row>
    <row r="43" spans="1:17" s="13" customFormat="1" ht="83.25" customHeight="1">
      <c r="A43" s="100" t="s">
        <v>85</v>
      </c>
      <c r="B43" s="100"/>
      <c r="C43" s="100"/>
      <c r="D43" s="22"/>
      <c r="E43" s="23" t="s">
        <v>17</v>
      </c>
      <c r="F43" s="81" t="s">
        <v>86</v>
      </c>
      <c r="G43" s="81"/>
      <c r="H43" s="81"/>
      <c r="I43" s="81"/>
      <c r="J43" s="24" t="s">
        <v>44</v>
      </c>
      <c r="K43" s="25" t="s">
        <v>45</v>
      </c>
      <c r="L43" s="26" t="s">
        <v>46</v>
      </c>
      <c r="M43" s="27">
        <v>93698.34</v>
      </c>
      <c r="N43" s="26" t="s">
        <v>46</v>
      </c>
      <c r="O43" s="26" t="s">
        <v>46</v>
      </c>
      <c r="P43" s="27">
        <f t="shared" si="0"/>
        <v>93698.34</v>
      </c>
      <c r="Q43" s="28" t="s">
        <v>46</v>
      </c>
    </row>
    <row r="44" spans="1:17" s="13" customFormat="1" ht="71.25" customHeight="1">
      <c r="A44" s="106" t="s">
        <v>171</v>
      </c>
      <c r="B44" s="100"/>
      <c r="C44" s="100"/>
      <c r="D44" s="22"/>
      <c r="E44" s="23" t="s">
        <v>17</v>
      </c>
      <c r="F44" s="81" t="s">
        <v>87</v>
      </c>
      <c r="G44" s="81"/>
      <c r="H44" s="81"/>
      <c r="I44" s="81"/>
      <c r="J44" s="24">
        <v>1000</v>
      </c>
      <c r="K44" s="25" t="s">
        <v>45</v>
      </c>
      <c r="L44" s="26" t="s">
        <v>46</v>
      </c>
      <c r="M44" s="27">
        <v>2866.98</v>
      </c>
      <c r="N44" s="26" t="s">
        <v>46</v>
      </c>
      <c r="O44" s="26" t="s">
        <v>46</v>
      </c>
      <c r="P44" s="27">
        <f t="shared" si="0"/>
        <v>2866.98</v>
      </c>
      <c r="Q44" s="28" t="s">
        <v>46</v>
      </c>
    </row>
    <row r="45" spans="1:17" s="13" customFormat="1" ht="63.75" customHeight="1">
      <c r="A45" s="100" t="s">
        <v>88</v>
      </c>
      <c r="B45" s="100"/>
      <c r="C45" s="100"/>
      <c r="D45" s="22"/>
      <c r="E45" s="23" t="s">
        <v>17</v>
      </c>
      <c r="F45" s="81" t="s">
        <v>89</v>
      </c>
      <c r="G45" s="81"/>
      <c r="H45" s="81"/>
      <c r="I45" s="81"/>
      <c r="J45" s="24" t="s">
        <v>44</v>
      </c>
      <c r="K45" s="25" t="s">
        <v>45</v>
      </c>
      <c r="L45" s="26" t="s">
        <v>46</v>
      </c>
      <c r="M45" s="29">
        <v>1.3</v>
      </c>
      <c r="N45" s="26" t="s">
        <v>46</v>
      </c>
      <c r="O45" s="26" t="s">
        <v>46</v>
      </c>
      <c r="P45" s="27">
        <f t="shared" si="0"/>
        <v>1.3</v>
      </c>
      <c r="Q45" s="28" t="s">
        <v>46</v>
      </c>
    </row>
    <row r="46" spans="1:17" s="13" customFormat="1" ht="25.5" customHeight="1">
      <c r="A46" s="100" t="s">
        <v>90</v>
      </c>
      <c r="B46" s="100"/>
      <c r="C46" s="100"/>
      <c r="D46" s="22"/>
      <c r="E46" s="23" t="s">
        <v>17</v>
      </c>
      <c r="F46" s="81" t="s">
        <v>89</v>
      </c>
      <c r="G46" s="81"/>
      <c r="H46" s="81"/>
      <c r="I46" s="81"/>
      <c r="J46" s="24" t="s">
        <v>48</v>
      </c>
      <c r="K46" s="25" t="s">
        <v>45</v>
      </c>
      <c r="L46" s="26" t="s">
        <v>46</v>
      </c>
      <c r="M46" s="29">
        <v>0.03</v>
      </c>
      <c r="N46" s="26" t="s">
        <v>46</v>
      </c>
      <c r="O46" s="26" t="s">
        <v>46</v>
      </c>
      <c r="P46" s="27">
        <f t="shared" si="0"/>
        <v>0.03</v>
      </c>
      <c r="Q46" s="28" t="s">
        <v>46</v>
      </c>
    </row>
    <row r="47" spans="1:17" s="13" customFormat="1" ht="72" customHeight="1">
      <c r="A47" s="100" t="s">
        <v>91</v>
      </c>
      <c r="B47" s="100"/>
      <c r="C47" s="100"/>
      <c r="D47" s="22"/>
      <c r="E47" s="23" t="s">
        <v>17</v>
      </c>
      <c r="F47" s="81" t="s">
        <v>92</v>
      </c>
      <c r="G47" s="81"/>
      <c r="H47" s="81"/>
      <c r="I47" s="81"/>
      <c r="J47" s="24" t="s">
        <v>44</v>
      </c>
      <c r="K47" s="25" t="s">
        <v>45</v>
      </c>
      <c r="L47" s="26" t="s">
        <v>46</v>
      </c>
      <c r="M47" s="27">
        <v>212588.79</v>
      </c>
      <c r="N47" s="26" t="s">
        <v>46</v>
      </c>
      <c r="O47" s="26" t="s">
        <v>46</v>
      </c>
      <c r="P47" s="27">
        <f t="shared" si="0"/>
        <v>212588.79</v>
      </c>
      <c r="Q47" s="28" t="s">
        <v>46</v>
      </c>
    </row>
    <row r="48" spans="1:17" s="13" customFormat="1" ht="51.75" customHeight="1">
      <c r="A48" s="100" t="s">
        <v>93</v>
      </c>
      <c r="B48" s="100"/>
      <c r="C48" s="100"/>
      <c r="D48" s="22"/>
      <c r="E48" s="23" t="s">
        <v>17</v>
      </c>
      <c r="F48" s="81" t="s">
        <v>92</v>
      </c>
      <c r="G48" s="81"/>
      <c r="H48" s="81"/>
      <c r="I48" s="81"/>
      <c r="J48" s="24" t="s">
        <v>48</v>
      </c>
      <c r="K48" s="25" t="s">
        <v>45</v>
      </c>
      <c r="L48" s="26" t="s">
        <v>46</v>
      </c>
      <c r="M48" s="27">
        <v>1761.65</v>
      </c>
      <c r="N48" s="26" t="s">
        <v>46</v>
      </c>
      <c r="O48" s="26" t="s">
        <v>46</v>
      </c>
      <c r="P48" s="27">
        <f t="shared" si="0"/>
        <v>1761.65</v>
      </c>
      <c r="Q48" s="28" t="s">
        <v>46</v>
      </c>
    </row>
    <row r="49" spans="1:17" s="13" customFormat="1" ht="47.25" customHeight="1">
      <c r="A49" s="100" t="s">
        <v>94</v>
      </c>
      <c r="B49" s="100"/>
      <c r="C49" s="100"/>
      <c r="D49" s="22"/>
      <c r="E49" s="23" t="s">
        <v>17</v>
      </c>
      <c r="F49" s="81" t="s">
        <v>92</v>
      </c>
      <c r="G49" s="81"/>
      <c r="H49" s="81"/>
      <c r="I49" s="81"/>
      <c r="J49" s="24" t="s">
        <v>50</v>
      </c>
      <c r="K49" s="25" t="s">
        <v>45</v>
      </c>
      <c r="L49" s="26" t="s">
        <v>46</v>
      </c>
      <c r="M49" s="29">
        <v>39.95</v>
      </c>
      <c r="N49" s="26" t="s">
        <v>46</v>
      </c>
      <c r="O49" s="26" t="s">
        <v>46</v>
      </c>
      <c r="P49" s="27">
        <f t="shared" si="0"/>
        <v>39.95</v>
      </c>
      <c r="Q49" s="28" t="s">
        <v>46</v>
      </c>
    </row>
    <row r="50" spans="1:17" s="13" customFormat="1" ht="84" customHeight="1">
      <c r="A50" s="100" t="s">
        <v>95</v>
      </c>
      <c r="B50" s="100"/>
      <c r="C50" s="100"/>
      <c r="D50" s="22"/>
      <c r="E50" s="23" t="s">
        <v>17</v>
      </c>
      <c r="F50" s="81" t="s">
        <v>92</v>
      </c>
      <c r="G50" s="81"/>
      <c r="H50" s="81"/>
      <c r="I50" s="81"/>
      <c r="J50" s="24" t="s">
        <v>52</v>
      </c>
      <c r="K50" s="25" t="s">
        <v>45</v>
      </c>
      <c r="L50" s="26" t="s">
        <v>46</v>
      </c>
      <c r="M50" s="29">
        <v>72.89</v>
      </c>
      <c r="N50" s="26" t="s">
        <v>46</v>
      </c>
      <c r="O50" s="26" t="s">
        <v>46</v>
      </c>
      <c r="P50" s="27">
        <f t="shared" si="0"/>
        <v>72.89</v>
      </c>
      <c r="Q50" s="28" t="s">
        <v>46</v>
      </c>
    </row>
    <row r="51" spans="1:17" s="13" customFormat="1" ht="81" customHeight="1">
      <c r="A51" s="100" t="s">
        <v>96</v>
      </c>
      <c r="B51" s="100"/>
      <c r="C51" s="100"/>
      <c r="D51" s="22"/>
      <c r="E51" s="23" t="s">
        <v>17</v>
      </c>
      <c r="F51" s="81" t="s">
        <v>97</v>
      </c>
      <c r="G51" s="81"/>
      <c r="H51" s="81"/>
      <c r="I51" s="81"/>
      <c r="J51" s="24" t="s">
        <v>44</v>
      </c>
      <c r="K51" s="25" t="s">
        <v>98</v>
      </c>
      <c r="L51" s="26" t="s">
        <v>46</v>
      </c>
      <c r="M51" s="27">
        <v>1308525.13</v>
      </c>
      <c r="N51" s="26" t="s">
        <v>46</v>
      </c>
      <c r="O51" s="26" t="s">
        <v>46</v>
      </c>
      <c r="P51" s="27">
        <f t="shared" si="0"/>
        <v>1308525.13</v>
      </c>
      <c r="Q51" s="28" t="s">
        <v>46</v>
      </c>
    </row>
    <row r="52" spans="1:17" s="13" customFormat="1" ht="126" customHeight="1">
      <c r="A52" s="100" t="s">
        <v>99</v>
      </c>
      <c r="B52" s="100"/>
      <c r="C52" s="100"/>
      <c r="D52" s="22"/>
      <c r="E52" s="23" t="s">
        <v>17</v>
      </c>
      <c r="F52" s="81" t="s">
        <v>100</v>
      </c>
      <c r="G52" s="81"/>
      <c r="H52" s="81"/>
      <c r="I52" s="81"/>
      <c r="J52" s="24" t="s">
        <v>101</v>
      </c>
      <c r="K52" s="25" t="s">
        <v>102</v>
      </c>
      <c r="L52" s="26" t="s">
        <v>46</v>
      </c>
      <c r="M52" s="27">
        <v>242755.06</v>
      </c>
      <c r="N52" s="26" t="s">
        <v>46</v>
      </c>
      <c r="O52" s="26" t="s">
        <v>46</v>
      </c>
      <c r="P52" s="27">
        <f t="shared" si="0"/>
        <v>242755.06</v>
      </c>
      <c r="Q52" s="28" t="s">
        <v>46</v>
      </c>
    </row>
    <row r="53" spans="1:17" s="13" customFormat="1" ht="83.25" customHeight="1">
      <c r="A53" s="100" t="s">
        <v>103</v>
      </c>
      <c r="B53" s="100"/>
      <c r="C53" s="100"/>
      <c r="D53" s="22"/>
      <c r="E53" s="23" t="s">
        <v>17</v>
      </c>
      <c r="F53" s="81" t="s">
        <v>104</v>
      </c>
      <c r="G53" s="81"/>
      <c r="H53" s="81"/>
      <c r="I53" s="81"/>
      <c r="J53" s="24" t="s">
        <v>101</v>
      </c>
      <c r="K53" s="25" t="s">
        <v>102</v>
      </c>
      <c r="L53" s="26" t="s">
        <v>46</v>
      </c>
      <c r="M53" s="29">
        <v>600</v>
      </c>
      <c r="N53" s="26" t="s">
        <v>46</v>
      </c>
      <c r="O53" s="26" t="s">
        <v>46</v>
      </c>
      <c r="P53" s="27">
        <f t="shared" si="0"/>
        <v>600</v>
      </c>
      <c r="Q53" s="28" t="s">
        <v>46</v>
      </c>
    </row>
    <row r="54" spans="1:17" s="13" customFormat="1" ht="96.75" customHeight="1">
      <c r="A54" s="100" t="s">
        <v>105</v>
      </c>
      <c r="B54" s="100"/>
      <c r="C54" s="100"/>
      <c r="D54" s="22"/>
      <c r="E54" s="23" t="s">
        <v>17</v>
      </c>
      <c r="F54" s="81" t="s">
        <v>106</v>
      </c>
      <c r="G54" s="81"/>
      <c r="H54" s="81"/>
      <c r="I54" s="81"/>
      <c r="J54" s="24" t="s">
        <v>101</v>
      </c>
      <c r="K54" s="25" t="s">
        <v>102</v>
      </c>
      <c r="L54" s="26" t="s">
        <v>46</v>
      </c>
      <c r="M54" s="27">
        <v>4200</v>
      </c>
      <c r="N54" s="26" t="s">
        <v>46</v>
      </c>
      <c r="O54" s="26" t="s">
        <v>46</v>
      </c>
      <c r="P54" s="27">
        <f t="shared" si="0"/>
        <v>4200</v>
      </c>
      <c r="Q54" s="28" t="s">
        <v>46</v>
      </c>
    </row>
    <row r="55" spans="1:17" s="13" customFormat="1" ht="86.25" customHeight="1">
      <c r="A55" s="100" t="s">
        <v>107</v>
      </c>
      <c r="B55" s="100"/>
      <c r="C55" s="100"/>
      <c r="D55" s="22"/>
      <c r="E55" s="23" t="s">
        <v>17</v>
      </c>
      <c r="F55" s="81" t="s">
        <v>108</v>
      </c>
      <c r="G55" s="81"/>
      <c r="H55" s="81"/>
      <c r="I55" s="81"/>
      <c r="J55" s="24" t="s">
        <v>101</v>
      </c>
      <c r="K55" s="25" t="s">
        <v>102</v>
      </c>
      <c r="L55" s="26" t="s">
        <v>46</v>
      </c>
      <c r="M55" s="27">
        <v>16026.39</v>
      </c>
      <c r="N55" s="26" t="s">
        <v>46</v>
      </c>
      <c r="O55" s="26" t="s">
        <v>46</v>
      </c>
      <c r="P55" s="27">
        <f t="shared" si="0"/>
        <v>16026.39</v>
      </c>
      <c r="Q55" s="28" t="s">
        <v>46</v>
      </c>
    </row>
    <row r="56" spans="1:17" s="13" customFormat="1" ht="155.25" customHeight="1">
      <c r="A56" s="100" t="s">
        <v>109</v>
      </c>
      <c r="B56" s="100"/>
      <c r="C56" s="100"/>
      <c r="D56" s="22"/>
      <c r="E56" s="23" t="s">
        <v>17</v>
      </c>
      <c r="F56" s="81" t="s">
        <v>110</v>
      </c>
      <c r="G56" s="81"/>
      <c r="H56" s="81"/>
      <c r="I56" s="81"/>
      <c r="J56" s="24" t="s">
        <v>101</v>
      </c>
      <c r="K56" s="25" t="s">
        <v>111</v>
      </c>
      <c r="L56" s="26" t="s">
        <v>46</v>
      </c>
      <c r="M56" s="27">
        <v>328606.65</v>
      </c>
      <c r="N56" s="26" t="s">
        <v>46</v>
      </c>
      <c r="O56" s="26" t="s">
        <v>46</v>
      </c>
      <c r="P56" s="27">
        <f t="shared" si="0"/>
        <v>328606.65</v>
      </c>
      <c r="Q56" s="28" t="s">
        <v>46</v>
      </c>
    </row>
    <row r="57" spans="1:17" s="13" customFormat="1" ht="134.25" customHeight="1">
      <c r="A57" s="100" t="s">
        <v>112</v>
      </c>
      <c r="B57" s="100"/>
      <c r="C57" s="100"/>
      <c r="D57" s="22"/>
      <c r="E57" s="23" t="s">
        <v>17</v>
      </c>
      <c r="F57" s="81" t="s">
        <v>113</v>
      </c>
      <c r="G57" s="81"/>
      <c r="H57" s="81"/>
      <c r="I57" s="81"/>
      <c r="J57" s="24" t="s">
        <v>101</v>
      </c>
      <c r="K57" s="25" t="s">
        <v>111</v>
      </c>
      <c r="L57" s="26" t="s">
        <v>46</v>
      </c>
      <c r="M57" s="27">
        <v>11743.28</v>
      </c>
      <c r="N57" s="26" t="s">
        <v>46</v>
      </c>
      <c r="O57" s="26" t="s">
        <v>46</v>
      </c>
      <c r="P57" s="27">
        <f t="shared" si="0"/>
        <v>11743.28</v>
      </c>
      <c r="Q57" s="28" t="s">
        <v>46</v>
      </c>
    </row>
    <row r="58" spans="1:17" s="13" customFormat="1" ht="147" customHeight="1">
      <c r="A58" s="100" t="s">
        <v>114</v>
      </c>
      <c r="B58" s="100"/>
      <c r="C58" s="100"/>
      <c r="D58" s="22"/>
      <c r="E58" s="23" t="s">
        <v>17</v>
      </c>
      <c r="F58" s="81" t="s">
        <v>115</v>
      </c>
      <c r="G58" s="81"/>
      <c r="H58" s="81"/>
      <c r="I58" s="81"/>
      <c r="J58" s="24" t="s">
        <v>101</v>
      </c>
      <c r="K58" s="25" t="s">
        <v>111</v>
      </c>
      <c r="L58" s="26" t="s">
        <v>46</v>
      </c>
      <c r="M58" s="27">
        <v>28500.09</v>
      </c>
      <c r="N58" s="26" t="s">
        <v>46</v>
      </c>
      <c r="O58" s="26" t="s">
        <v>46</v>
      </c>
      <c r="P58" s="27">
        <f t="shared" si="0"/>
        <v>28500.09</v>
      </c>
      <c r="Q58" s="28" t="s">
        <v>46</v>
      </c>
    </row>
    <row r="59" spans="1:17" s="13" customFormat="1" ht="133.5" customHeight="1">
      <c r="A59" s="100" t="s">
        <v>116</v>
      </c>
      <c r="B59" s="100"/>
      <c r="C59" s="100"/>
      <c r="D59" s="22"/>
      <c r="E59" s="23" t="s">
        <v>17</v>
      </c>
      <c r="F59" s="81" t="s">
        <v>117</v>
      </c>
      <c r="G59" s="81"/>
      <c r="H59" s="81"/>
      <c r="I59" s="81"/>
      <c r="J59" s="24" t="s">
        <v>101</v>
      </c>
      <c r="K59" s="25" t="s">
        <v>111</v>
      </c>
      <c r="L59" s="26" t="s">
        <v>46</v>
      </c>
      <c r="M59" s="27">
        <v>8200</v>
      </c>
      <c r="N59" s="26" t="s">
        <v>46</v>
      </c>
      <c r="O59" s="26" t="s">
        <v>46</v>
      </c>
      <c r="P59" s="27">
        <f t="shared" si="0"/>
        <v>8200</v>
      </c>
      <c r="Q59" s="28" t="s">
        <v>46</v>
      </c>
    </row>
    <row r="60" spans="1:17" s="13" customFormat="1" ht="153.75" customHeight="1">
      <c r="A60" s="100" t="s">
        <v>118</v>
      </c>
      <c r="B60" s="100"/>
      <c r="C60" s="100"/>
      <c r="D60" s="22"/>
      <c r="E60" s="23" t="s">
        <v>17</v>
      </c>
      <c r="F60" s="81" t="s">
        <v>119</v>
      </c>
      <c r="G60" s="81"/>
      <c r="H60" s="81"/>
      <c r="I60" s="81"/>
      <c r="J60" s="24" t="s">
        <v>101</v>
      </c>
      <c r="K60" s="25" t="s">
        <v>111</v>
      </c>
      <c r="L60" s="26" t="s">
        <v>46</v>
      </c>
      <c r="M60" s="27">
        <v>77254.94</v>
      </c>
      <c r="N60" s="26" t="s">
        <v>46</v>
      </c>
      <c r="O60" s="26" t="s">
        <v>46</v>
      </c>
      <c r="P60" s="27">
        <f t="shared" si="0"/>
        <v>77254.94</v>
      </c>
      <c r="Q60" s="28" t="s">
        <v>46</v>
      </c>
    </row>
    <row r="61" spans="1:17" s="13" customFormat="1" ht="135" customHeight="1">
      <c r="A61" s="100" t="s">
        <v>120</v>
      </c>
      <c r="B61" s="100"/>
      <c r="C61" s="100"/>
      <c r="D61" s="22"/>
      <c r="E61" s="23" t="s">
        <v>17</v>
      </c>
      <c r="F61" s="81" t="s">
        <v>121</v>
      </c>
      <c r="G61" s="81"/>
      <c r="H61" s="81"/>
      <c r="I61" s="81"/>
      <c r="J61" s="24" t="s">
        <v>101</v>
      </c>
      <c r="K61" s="25" t="s">
        <v>111</v>
      </c>
      <c r="L61" s="26" t="s">
        <v>46</v>
      </c>
      <c r="M61" s="27">
        <v>5000</v>
      </c>
      <c r="N61" s="26" t="s">
        <v>46</v>
      </c>
      <c r="O61" s="26" t="s">
        <v>46</v>
      </c>
      <c r="P61" s="27">
        <f t="shared" si="0"/>
        <v>5000</v>
      </c>
      <c r="Q61" s="28" t="s">
        <v>46</v>
      </c>
    </row>
    <row r="62" spans="1:17" s="13" customFormat="1" ht="105.75" customHeight="1">
      <c r="A62" s="100" t="s">
        <v>122</v>
      </c>
      <c r="B62" s="100"/>
      <c r="C62" s="100"/>
      <c r="D62" s="22"/>
      <c r="E62" s="23" t="s">
        <v>17</v>
      </c>
      <c r="F62" s="81" t="s">
        <v>123</v>
      </c>
      <c r="G62" s="81"/>
      <c r="H62" s="81"/>
      <c r="I62" s="81"/>
      <c r="J62" s="24" t="s">
        <v>101</v>
      </c>
      <c r="K62" s="25" t="s">
        <v>111</v>
      </c>
      <c r="L62" s="26" t="s">
        <v>46</v>
      </c>
      <c r="M62" s="27">
        <v>9815.78</v>
      </c>
      <c r="N62" s="26" t="s">
        <v>46</v>
      </c>
      <c r="O62" s="26" t="s">
        <v>46</v>
      </c>
      <c r="P62" s="27">
        <f t="shared" si="0"/>
        <v>9815.78</v>
      </c>
      <c r="Q62" s="28" t="s">
        <v>46</v>
      </c>
    </row>
    <row r="63" spans="1:17" ht="11.25" customHeight="1">
      <c r="A63" s="105" t="s">
        <v>6</v>
      </c>
      <c r="B63" s="105"/>
      <c r="C63" s="105"/>
      <c r="D63" s="30"/>
      <c r="E63" s="99"/>
      <c r="F63" s="99"/>
      <c r="G63" s="99"/>
      <c r="H63" s="99"/>
      <c r="I63" s="99"/>
      <c r="J63" s="99"/>
      <c r="K63" s="30"/>
      <c r="L63" s="30"/>
      <c r="M63" s="30"/>
      <c r="N63" s="30"/>
      <c r="O63" s="30"/>
      <c r="P63" s="30"/>
      <c r="Q63" s="30" t="s">
        <v>124</v>
      </c>
    </row>
    <row r="64" spans="1:17" ht="12" customHeight="1">
      <c r="A64" s="93" t="s">
        <v>125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="1" customFormat="1" ht="11.25" customHeight="1"/>
    <row r="66" spans="1:19" s="1" customFormat="1" ht="11.25" customHeight="1">
      <c r="A66" s="94" t="s">
        <v>28</v>
      </c>
      <c r="B66" s="94"/>
      <c r="C66" s="94"/>
      <c r="D66" s="95" t="s">
        <v>29</v>
      </c>
      <c r="E66" s="96" t="s">
        <v>126</v>
      </c>
      <c r="F66" s="96"/>
      <c r="G66" s="96"/>
      <c r="H66" s="96"/>
      <c r="I66" s="96"/>
      <c r="J66" s="96"/>
      <c r="K66" s="96"/>
      <c r="L66" s="95" t="s">
        <v>31</v>
      </c>
      <c r="M66" s="95" t="s">
        <v>127</v>
      </c>
      <c r="N66" s="94" t="s">
        <v>32</v>
      </c>
      <c r="O66" s="94"/>
      <c r="P66" s="94"/>
      <c r="Q66" s="94"/>
      <c r="R66" s="102" t="s">
        <v>128</v>
      </c>
      <c r="S66" s="102"/>
    </row>
    <row r="67" spans="1:19" s="1" customFormat="1" ht="32.25" customHeight="1">
      <c r="A67" s="94"/>
      <c r="B67" s="94"/>
      <c r="C67" s="94"/>
      <c r="D67" s="95"/>
      <c r="E67" s="96"/>
      <c r="F67" s="96"/>
      <c r="G67" s="96"/>
      <c r="H67" s="96"/>
      <c r="I67" s="96"/>
      <c r="J67" s="96"/>
      <c r="K67" s="96"/>
      <c r="L67" s="95"/>
      <c r="M67" s="95"/>
      <c r="N67" s="9" t="s">
        <v>34</v>
      </c>
      <c r="O67" s="9" t="s">
        <v>35</v>
      </c>
      <c r="P67" s="9" t="s">
        <v>36</v>
      </c>
      <c r="Q67" s="9" t="s">
        <v>37</v>
      </c>
      <c r="R67" s="9" t="s">
        <v>129</v>
      </c>
      <c r="S67" s="9" t="s">
        <v>130</v>
      </c>
    </row>
    <row r="68" spans="1:19" s="1" customFormat="1" ht="11.25" customHeight="1">
      <c r="A68" s="103">
        <v>1</v>
      </c>
      <c r="B68" s="103"/>
      <c r="C68" s="103"/>
      <c r="D68" s="12">
        <v>2</v>
      </c>
      <c r="E68" s="90">
        <v>3</v>
      </c>
      <c r="F68" s="90"/>
      <c r="G68" s="90"/>
      <c r="H68" s="90"/>
      <c r="I68" s="90"/>
      <c r="J68" s="90"/>
      <c r="K68" s="90"/>
      <c r="L68" s="12">
        <v>4</v>
      </c>
      <c r="M68" s="12">
        <v>5</v>
      </c>
      <c r="N68" s="12">
        <v>6</v>
      </c>
      <c r="O68" s="12">
        <v>7</v>
      </c>
      <c r="P68" s="12">
        <v>8</v>
      </c>
      <c r="Q68" s="12">
        <v>9</v>
      </c>
      <c r="R68" s="31" t="s">
        <v>131</v>
      </c>
      <c r="S68" s="31" t="s">
        <v>132</v>
      </c>
    </row>
    <row r="69" spans="1:19" s="13" customFormat="1" ht="12" customHeight="1">
      <c r="A69" s="104" t="s">
        <v>133</v>
      </c>
      <c r="B69" s="104"/>
      <c r="C69" s="104"/>
      <c r="D69" s="32">
        <v>200</v>
      </c>
      <c r="E69" s="92" t="s">
        <v>40</v>
      </c>
      <c r="F69" s="92"/>
      <c r="G69" s="92"/>
      <c r="H69" s="92"/>
      <c r="I69" s="92"/>
      <c r="J69" s="92"/>
      <c r="K69" s="92"/>
      <c r="L69" s="16">
        <v>0</v>
      </c>
      <c r="M69" s="17">
        <f>SUM(M70:M79)</f>
        <v>75489744</v>
      </c>
      <c r="N69" s="17">
        <f>SUM(N70:N79)</f>
        <v>14523900.000000002</v>
      </c>
      <c r="O69" s="16">
        <v>0</v>
      </c>
      <c r="P69" s="16">
        <v>0</v>
      </c>
      <c r="Q69" s="17">
        <f>SUM(Q70:Q79)</f>
        <v>14523900.000000002</v>
      </c>
      <c r="R69" s="16">
        <v>0</v>
      </c>
      <c r="S69" s="17">
        <f>SUM(S70:S79)</f>
        <v>60965844.00000001</v>
      </c>
    </row>
    <row r="70" spans="1:19" s="1" customFormat="1" ht="11.25" customHeight="1">
      <c r="A70" s="86" t="s">
        <v>41</v>
      </c>
      <c r="B70" s="86"/>
      <c r="C70" s="86"/>
      <c r="D70" s="33"/>
      <c r="E70" s="101"/>
      <c r="F70" s="101"/>
      <c r="G70" s="101"/>
      <c r="H70" s="101"/>
      <c r="I70" s="101"/>
      <c r="J70" s="101"/>
      <c r="K70" s="101"/>
      <c r="L70" s="20"/>
      <c r="M70" s="20"/>
      <c r="N70" s="20"/>
      <c r="O70" s="20"/>
      <c r="P70" s="20"/>
      <c r="Q70" s="20"/>
      <c r="R70" s="20"/>
      <c r="S70" s="21"/>
    </row>
    <row r="71" spans="1:19" s="13" customFormat="1" ht="32.25" customHeight="1">
      <c r="A71" s="100" t="s">
        <v>134</v>
      </c>
      <c r="B71" s="100"/>
      <c r="C71" s="100"/>
      <c r="D71" s="22"/>
      <c r="E71" s="23" t="s">
        <v>17</v>
      </c>
      <c r="F71" s="24" t="s">
        <v>135</v>
      </c>
      <c r="G71" s="81" t="s">
        <v>136</v>
      </c>
      <c r="H71" s="81"/>
      <c r="I71" s="81" t="s">
        <v>137</v>
      </c>
      <c r="J71" s="81"/>
      <c r="K71" s="25" t="s">
        <v>138</v>
      </c>
      <c r="L71" s="26" t="s">
        <v>46</v>
      </c>
      <c r="M71" s="27">
        <v>2201600</v>
      </c>
      <c r="N71" s="29">
        <v>0</v>
      </c>
      <c r="O71" s="26" t="s">
        <v>46</v>
      </c>
      <c r="P71" s="26" t="s">
        <v>46</v>
      </c>
      <c r="Q71" s="29">
        <v>0</v>
      </c>
      <c r="R71" s="26" t="s">
        <v>46</v>
      </c>
      <c r="S71" s="34">
        <f>M71-Q71</f>
        <v>2201600</v>
      </c>
    </row>
    <row r="72" spans="1:19" s="13" customFormat="1" ht="21.75" customHeight="1">
      <c r="A72" s="100" t="s">
        <v>139</v>
      </c>
      <c r="B72" s="100"/>
      <c r="C72" s="100"/>
      <c r="D72" s="22"/>
      <c r="E72" s="23" t="s">
        <v>17</v>
      </c>
      <c r="F72" s="24" t="s">
        <v>135</v>
      </c>
      <c r="G72" s="81" t="s">
        <v>136</v>
      </c>
      <c r="H72" s="81"/>
      <c r="I72" s="81" t="s">
        <v>137</v>
      </c>
      <c r="J72" s="81"/>
      <c r="K72" s="25" t="s">
        <v>140</v>
      </c>
      <c r="L72" s="26" t="s">
        <v>46</v>
      </c>
      <c r="M72" s="27">
        <v>8244</v>
      </c>
      <c r="N72" s="27">
        <v>8244</v>
      </c>
      <c r="O72" s="26" t="s">
        <v>46</v>
      </c>
      <c r="P72" s="26" t="s">
        <v>46</v>
      </c>
      <c r="Q72" s="27">
        <f>SUM(N72:P72)</f>
        <v>8244</v>
      </c>
      <c r="R72" s="26" t="s">
        <v>46</v>
      </c>
      <c r="S72" s="34">
        <f aca="true" t="shared" si="1" ref="S72:S79">M72-Q72</f>
        <v>0</v>
      </c>
    </row>
    <row r="73" spans="1:19" s="13" customFormat="1" ht="21.75" customHeight="1">
      <c r="A73" s="100" t="s">
        <v>141</v>
      </c>
      <c r="B73" s="100"/>
      <c r="C73" s="100"/>
      <c r="D73" s="22"/>
      <c r="E73" s="23" t="s">
        <v>17</v>
      </c>
      <c r="F73" s="24" t="s">
        <v>135</v>
      </c>
      <c r="G73" s="81" t="s">
        <v>142</v>
      </c>
      <c r="H73" s="81"/>
      <c r="I73" s="81" t="s">
        <v>143</v>
      </c>
      <c r="J73" s="81"/>
      <c r="K73" s="25" t="s">
        <v>144</v>
      </c>
      <c r="L73" s="26" t="s">
        <v>46</v>
      </c>
      <c r="M73" s="27">
        <v>37329000</v>
      </c>
      <c r="N73" s="27">
        <v>7334563.14</v>
      </c>
      <c r="O73" s="26" t="s">
        <v>46</v>
      </c>
      <c r="P73" s="26" t="s">
        <v>46</v>
      </c>
      <c r="Q73" s="27">
        <f aca="true" t="shared" si="2" ref="Q73:Q79">SUM(N73:P73)</f>
        <v>7334563.14</v>
      </c>
      <c r="R73" s="26" t="s">
        <v>46</v>
      </c>
      <c r="S73" s="34">
        <f t="shared" si="1"/>
        <v>29994436.86</v>
      </c>
    </row>
    <row r="74" spans="1:19" s="13" customFormat="1" ht="63.75" customHeight="1">
      <c r="A74" s="100" t="s">
        <v>145</v>
      </c>
      <c r="B74" s="100"/>
      <c r="C74" s="100"/>
      <c r="D74" s="22"/>
      <c r="E74" s="23" t="s">
        <v>17</v>
      </c>
      <c r="F74" s="24" t="s">
        <v>135</v>
      </c>
      <c r="G74" s="81" t="s">
        <v>142</v>
      </c>
      <c r="H74" s="81"/>
      <c r="I74" s="81" t="s">
        <v>143</v>
      </c>
      <c r="J74" s="81"/>
      <c r="K74" s="25" t="s">
        <v>146</v>
      </c>
      <c r="L74" s="26" t="s">
        <v>46</v>
      </c>
      <c r="M74" s="27">
        <v>11273300</v>
      </c>
      <c r="N74" s="27">
        <v>1380418.15</v>
      </c>
      <c r="O74" s="26" t="s">
        <v>46</v>
      </c>
      <c r="P74" s="26" t="s">
        <v>46</v>
      </c>
      <c r="Q74" s="27">
        <f t="shared" si="2"/>
        <v>1380418.15</v>
      </c>
      <c r="R74" s="26" t="s">
        <v>46</v>
      </c>
      <c r="S74" s="34">
        <f t="shared" si="1"/>
        <v>9892881.85</v>
      </c>
    </row>
    <row r="75" spans="1:19" s="13" customFormat="1" ht="21.75" customHeight="1">
      <c r="A75" s="100" t="s">
        <v>147</v>
      </c>
      <c r="B75" s="100"/>
      <c r="C75" s="100"/>
      <c r="D75" s="22"/>
      <c r="E75" s="23" t="s">
        <v>17</v>
      </c>
      <c r="F75" s="24" t="s">
        <v>135</v>
      </c>
      <c r="G75" s="81" t="s">
        <v>142</v>
      </c>
      <c r="H75" s="81"/>
      <c r="I75" s="81" t="s">
        <v>148</v>
      </c>
      <c r="J75" s="81"/>
      <c r="K75" s="25" t="s">
        <v>149</v>
      </c>
      <c r="L75" s="26" t="s">
        <v>46</v>
      </c>
      <c r="M75" s="27">
        <v>2261300</v>
      </c>
      <c r="N75" s="27">
        <v>718083.46</v>
      </c>
      <c r="O75" s="26" t="s">
        <v>46</v>
      </c>
      <c r="P75" s="26" t="s">
        <v>46</v>
      </c>
      <c r="Q75" s="27">
        <f t="shared" si="2"/>
        <v>718083.46</v>
      </c>
      <c r="R75" s="26" t="s">
        <v>46</v>
      </c>
      <c r="S75" s="34">
        <f t="shared" si="1"/>
        <v>1543216.54</v>
      </c>
    </row>
    <row r="76" spans="1:19" s="13" customFormat="1" ht="32.25" customHeight="1">
      <c r="A76" s="100" t="s">
        <v>134</v>
      </c>
      <c r="B76" s="100"/>
      <c r="C76" s="100"/>
      <c r="D76" s="22"/>
      <c r="E76" s="23" t="s">
        <v>17</v>
      </c>
      <c r="F76" s="24" t="s">
        <v>135</v>
      </c>
      <c r="G76" s="81" t="s">
        <v>142</v>
      </c>
      <c r="H76" s="81"/>
      <c r="I76" s="81" t="s">
        <v>148</v>
      </c>
      <c r="J76" s="81"/>
      <c r="K76" s="25" t="s">
        <v>138</v>
      </c>
      <c r="L76" s="26" t="s">
        <v>46</v>
      </c>
      <c r="M76" s="27">
        <v>1331100</v>
      </c>
      <c r="N76" s="27">
        <v>88674.05</v>
      </c>
      <c r="O76" s="26" t="s">
        <v>46</v>
      </c>
      <c r="P76" s="26" t="s">
        <v>46</v>
      </c>
      <c r="Q76" s="27">
        <f t="shared" si="2"/>
        <v>88674.05</v>
      </c>
      <c r="R76" s="26" t="s">
        <v>46</v>
      </c>
      <c r="S76" s="34">
        <f t="shared" si="1"/>
        <v>1242425.95</v>
      </c>
    </row>
    <row r="77" spans="1:19" s="13" customFormat="1" ht="21.75" customHeight="1">
      <c r="A77" s="100" t="s">
        <v>139</v>
      </c>
      <c r="B77" s="100"/>
      <c r="C77" s="100"/>
      <c r="D77" s="22"/>
      <c r="E77" s="23" t="s">
        <v>17</v>
      </c>
      <c r="F77" s="24" t="s">
        <v>135</v>
      </c>
      <c r="G77" s="81" t="s">
        <v>142</v>
      </c>
      <c r="H77" s="81"/>
      <c r="I77" s="81" t="s">
        <v>148</v>
      </c>
      <c r="J77" s="81"/>
      <c r="K77" s="25" t="s">
        <v>140</v>
      </c>
      <c r="L77" s="26" t="s">
        <v>46</v>
      </c>
      <c r="M77" s="27">
        <v>19598700</v>
      </c>
      <c r="N77" s="27">
        <v>4601945.8</v>
      </c>
      <c r="O77" s="26" t="s">
        <v>46</v>
      </c>
      <c r="P77" s="26" t="s">
        <v>46</v>
      </c>
      <c r="Q77" s="27">
        <f t="shared" si="2"/>
        <v>4601945.8</v>
      </c>
      <c r="R77" s="26" t="s">
        <v>46</v>
      </c>
      <c r="S77" s="34">
        <f t="shared" si="1"/>
        <v>14996754.2</v>
      </c>
    </row>
    <row r="78" spans="1:19" s="13" customFormat="1" ht="21.75" customHeight="1">
      <c r="A78" s="100" t="s">
        <v>150</v>
      </c>
      <c r="B78" s="100"/>
      <c r="C78" s="100"/>
      <c r="D78" s="22"/>
      <c r="E78" s="23" t="s">
        <v>17</v>
      </c>
      <c r="F78" s="24" t="s">
        <v>135</v>
      </c>
      <c r="G78" s="81" t="s">
        <v>142</v>
      </c>
      <c r="H78" s="81"/>
      <c r="I78" s="81" t="s">
        <v>148</v>
      </c>
      <c r="J78" s="81"/>
      <c r="K78" s="25" t="s">
        <v>151</v>
      </c>
      <c r="L78" s="26" t="s">
        <v>46</v>
      </c>
      <c r="M78" s="27">
        <v>1460900</v>
      </c>
      <c r="N78" s="27">
        <v>382814</v>
      </c>
      <c r="O78" s="26" t="s">
        <v>46</v>
      </c>
      <c r="P78" s="26" t="s">
        <v>46</v>
      </c>
      <c r="Q78" s="27">
        <f t="shared" si="2"/>
        <v>382814</v>
      </c>
      <c r="R78" s="26" t="s">
        <v>46</v>
      </c>
      <c r="S78" s="34">
        <f t="shared" si="1"/>
        <v>1078086</v>
      </c>
    </row>
    <row r="79" spans="1:19" s="13" customFormat="1" ht="11.25" customHeight="1" thickBot="1">
      <c r="A79" s="100" t="s">
        <v>152</v>
      </c>
      <c r="B79" s="100"/>
      <c r="C79" s="100"/>
      <c r="D79" s="22"/>
      <c r="E79" s="23" t="s">
        <v>17</v>
      </c>
      <c r="F79" s="24" t="s">
        <v>135</v>
      </c>
      <c r="G79" s="81" t="s">
        <v>142</v>
      </c>
      <c r="H79" s="81"/>
      <c r="I79" s="81" t="s">
        <v>148</v>
      </c>
      <c r="J79" s="81"/>
      <c r="K79" s="25" t="s">
        <v>153</v>
      </c>
      <c r="L79" s="65" t="s">
        <v>46</v>
      </c>
      <c r="M79" s="66">
        <v>25600</v>
      </c>
      <c r="N79" s="66">
        <v>9157.4</v>
      </c>
      <c r="O79" s="65" t="s">
        <v>46</v>
      </c>
      <c r="P79" s="65" t="s">
        <v>46</v>
      </c>
      <c r="Q79" s="66">
        <f t="shared" si="2"/>
        <v>9157.4</v>
      </c>
      <c r="R79" s="65" t="s">
        <v>46</v>
      </c>
      <c r="S79" s="67">
        <f t="shared" si="1"/>
        <v>16442.6</v>
      </c>
    </row>
    <row r="80" spans="1:19" s="13" customFormat="1" ht="23.25" customHeight="1" thickBot="1">
      <c r="A80" s="91" t="s">
        <v>154</v>
      </c>
      <c r="B80" s="91"/>
      <c r="C80" s="91"/>
      <c r="D80" s="35">
        <v>450</v>
      </c>
      <c r="E80" s="97" t="s">
        <v>40</v>
      </c>
      <c r="F80" s="97"/>
      <c r="G80" s="97"/>
      <c r="H80" s="97"/>
      <c r="I80" s="97"/>
      <c r="J80" s="97"/>
      <c r="K80" s="97"/>
      <c r="L80" s="15" t="s">
        <v>40</v>
      </c>
      <c r="M80" s="15" t="s">
        <v>40</v>
      </c>
      <c r="N80" s="17">
        <v>744595881.84</v>
      </c>
      <c r="O80" s="16">
        <v>0</v>
      </c>
      <c r="P80" s="16">
        <v>0</v>
      </c>
      <c r="Q80" s="17">
        <v>744595881.84</v>
      </c>
      <c r="R80" s="15" t="s">
        <v>40</v>
      </c>
      <c r="S80" s="36" t="s">
        <v>40</v>
      </c>
    </row>
    <row r="81" spans="1:19" s="1" customFormat="1" ht="11.25" customHeight="1">
      <c r="A81" s="98" t="s">
        <v>6</v>
      </c>
      <c r="B81" s="98"/>
      <c r="C81" s="98"/>
      <c r="D81" s="30"/>
      <c r="E81" s="99"/>
      <c r="F81" s="99"/>
      <c r="G81" s="99"/>
      <c r="H81" s="99"/>
      <c r="I81" s="99"/>
      <c r="J81" s="99"/>
      <c r="K81" s="99"/>
      <c r="L81" s="30"/>
      <c r="M81" s="30"/>
      <c r="N81" s="30"/>
      <c r="O81" s="30"/>
      <c r="P81" s="30"/>
      <c r="Q81" s="30"/>
      <c r="R81" s="30"/>
      <c r="S81" s="30"/>
    </row>
    <row r="82" spans="1:16" s="1" customFormat="1" ht="12" customHeight="1">
      <c r="A82" s="93" t="s">
        <v>155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="1" customFormat="1" ht="11.25" customHeight="1"/>
    <row r="84" spans="1:17" s="1" customFormat="1" ht="11.25" customHeight="1">
      <c r="A84" s="94" t="s">
        <v>28</v>
      </c>
      <c r="B84" s="94"/>
      <c r="C84" s="94"/>
      <c r="D84" s="95" t="s">
        <v>29</v>
      </c>
      <c r="E84" s="96" t="s">
        <v>156</v>
      </c>
      <c r="F84" s="96"/>
      <c r="G84" s="96"/>
      <c r="H84" s="96"/>
      <c r="I84" s="96"/>
      <c r="J84" s="96"/>
      <c r="K84" s="96"/>
      <c r="L84" s="95" t="s">
        <v>31</v>
      </c>
      <c r="M84" s="94" t="s">
        <v>32</v>
      </c>
      <c r="N84" s="94"/>
      <c r="O84" s="94"/>
      <c r="P84" s="94"/>
      <c r="Q84" s="10" t="s">
        <v>33</v>
      </c>
    </row>
    <row r="85" spans="1:17" s="1" customFormat="1" ht="21.75" customHeight="1">
      <c r="A85" s="94"/>
      <c r="B85" s="94"/>
      <c r="C85" s="94"/>
      <c r="D85" s="95"/>
      <c r="E85" s="96"/>
      <c r="F85" s="96"/>
      <c r="G85" s="96"/>
      <c r="H85" s="96"/>
      <c r="I85" s="96"/>
      <c r="J85" s="96"/>
      <c r="K85" s="96"/>
      <c r="L85" s="95"/>
      <c r="M85" s="9" t="s">
        <v>34</v>
      </c>
      <c r="N85" s="9" t="s">
        <v>35</v>
      </c>
      <c r="O85" s="9" t="s">
        <v>36</v>
      </c>
      <c r="P85" s="9" t="s">
        <v>37</v>
      </c>
      <c r="Q85" s="11" t="s">
        <v>38</v>
      </c>
    </row>
    <row r="86" spans="1:17" s="1" customFormat="1" ht="11.25" customHeight="1">
      <c r="A86" s="89">
        <v>1</v>
      </c>
      <c r="B86" s="89"/>
      <c r="C86" s="89"/>
      <c r="D86" s="12">
        <v>2</v>
      </c>
      <c r="E86" s="90">
        <v>3</v>
      </c>
      <c r="F86" s="90"/>
      <c r="G86" s="90"/>
      <c r="H86" s="90"/>
      <c r="I86" s="90"/>
      <c r="J86" s="90"/>
      <c r="K86" s="90"/>
      <c r="L86" s="12">
        <v>4</v>
      </c>
      <c r="M86" s="12">
        <v>5</v>
      </c>
      <c r="N86" s="12">
        <v>6</v>
      </c>
      <c r="O86" s="12">
        <v>7</v>
      </c>
      <c r="P86" s="12">
        <v>8</v>
      </c>
      <c r="Q86" s="12">
        <v>9</v>
      </c>
    </row>
    <row r="87" spans="1:17" s="13" customFormat="1" ht="23.25" customHeight="1">
      <c r="A87" s="91" t="s">
        <v>157</v>
      </c>
      <c r="B87" s="91"/>
      <c r="C87" s="91"/>
      <c r="D87" s="32">
        <v>500</v>
      </c>
      <c r="E87" s="92" t="s">
        <v>40</v>
      </c>
      <c r="F87" s="92"/>
      <c r="G87" s="92"/>
      <c r="H87" s="92"/>
      <c r="I87" s="92"/>
      <c r="J87" s="92"/>
      <c r="K87" s="92"/>
      <c r="L87" s="16">
        <v>0</v>
      </c>
      <c r="M87" s="17">
        <f>M100</f>
        <v>-744595881.8399997</v>
      </c>
      <c r="N87" s="16">
        <v>0</v>
      </c>
      <c r="O87" s="16">
        <v>0</v>
      </c>
      <c r="P87" s="17">
        <f>P100</f>
        <v>-744595881.8399997</v>
      </c>
      <c r="Q87" s="18">
        <v>0</v>
      </c>
    </row>
    <row r="88" spans="1:17" s="1" customFormat="1" ht="12" customHeight="1">
      <c r="A88" s="86" t="s">
        <v>41</v>
      </c>
      <c r="B88" s="86"/>
      <c r="C88" s="86"/>
      <c r="D88" s="19"/>
      <c r="E88" s="87"/>
      <c r="F88" s="87"/>
      <c r="G88" s="87"/>
      <c r="H88" s="87"/>
      <c r="I88" s="87"/>
      <c r="J88" s="87"/>
      <c r="K88" s="87"/>
      <c r="L88" s="37"/>
      <c r="M88" s="37"/>
      <c r="N88" s="37"/>
      <c r="O88" s="37"/>
      <c r="P88" s="37"/>
      <c r="Q88" s="38"/>
    </row>
    <row r="89" spans="1:17" s="13" customFormat="1" ht="23.25" customHeight="1">
      <c r="A89" s="88" t="s">
        <v>158</v>
      </c>
      <c r="B89" s="88"/>
      <c r="C89" s="88"/>
      <c r="D89" s="39">
        <v>520</v>
      </c>
      <c r="E89" s="79" t="s">
        <v>40</v>
      </c>
      <c r="F89" s="79"/>
      <c r="G89" s="79"/>
      <c r="H89" s="79"/>
      <c r="I89" s="79"/>
      <c r="J89" s="79"/>
      <c r="K89" s="79"/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2">
        <v>0</v>
      </c>
    </row>
    <row r="90" spans="1:17" s="1" customFormat="1" ht="12" customHeight="1">
      <c r="A90" s="85" t="s">
        <v>159</v>
      </c>
      <c r="B90" s="85"/>
      <c r="C90" s="85"/>
      <c r="D90" s="33"/>
      <c r="E90" s="79"/>
      <c r="F90" s="79"/>
      <c r="G90" s="79"/>
      <c r="H90" s="79"/>
      <c r="I90" s="79"/>
      <c r="J90" s="79"/>
      <c r="K90" s="79"/>
      <c r="L90" s="43"/>
      <c r="M90" s="43"/>
      <c r="N90" s="43"/>
      <c r="O90" s="43"/>
      <c r="P90" s="43"/>
      <c r="Q90" s="44"/>
    </row>
    <row r="91" spans="1:17" s="13" customFormat="1" ht="11.25" customHeight="1">
      <c r="A91" s="82"/>
      <c r="B91" s="82"/>
      <c r="C91" s="82"/>
      <c r="D91" s="45"/>
      <c r="E91" s="23"/>
      <c r="F91" s="24"/>
      <c r="G91" s="81"/>
      <c r="H91" s="81"/>
      <c r="I91" s="81"/>
      <c r="J91" s="24"/>
      <c r="K91" s="25"/>
      <c r="L91" s="26" t="s">
        <v>46</v>
      </c>
      <c r="M91" s="46" t="s">
        <v>46</v>
      </c>
      <c r="N91" s="46" t="s">
        <v>46</v>
      </c>
      <c r="O91" s="46" t="s">
        <v>46</v>
      </c>
      <c r="P91" s="46" t="s">
        <v>46</v>
      </c>
      <c r="Q91" s="47" t="s">
        <v>46</v>
      </c>
    </row>
    <row r="92" spans="1:17" s="13" customFormat="1" ht="23.25" customHeight="1">
      <c r="A92" s="84" t="s">
        <v>160</v>
      </c>
      <c r="B92" s="84"/>
      <c r="C92" s="84"/>
      <c r="D92" s="39">
        <v>620</v>
      </c>
      <c r="E92" s="79" t="s">
        <v>40</v>
      </c>
      <c r="F92" s="79"/>
      <c r="G92" s="79"/>
      <c r="H92" s="79"/>
      <c r="I92" s="79"/>
      <c r="J92" s="79"/>
      <c r="K92" s="79"/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2">
        <v>0</v>
      </c>
    </row>
    <row r="93" spans="1:17" s="1" customFormat="1" ht="12" customHeight="1">
      <c r="A93" s="85" t="s">
        <v>159</v>
      </c>
      <c r="B93" s="85"/>
      <c r="C93" s="85"/>
      <c r="D93" s="33"/>
      <c r="E93" s="73"/>
      <c r="F93" s="73"/>
      <c r="G93" s="73"/>
      <c r="H93" s="73"/>
      <c r="I93" s="73"/>
      <c r="J93" s="73"/>
      <c r="K93" s="73"/>
      <c r="L93" s="43"/>
      <c r="M93" s="43"/>
      <c r="N93" s="43"/>
      <c r="O93" s="43"/>
      <c r="P93" s="43"/>
      <c r="Q93" s="44"/>
    </row>
    <row r="94" spans="1:17" s="13" customFormat="1" ht="11.25" customHeight="1">
      <c r="A94" s="82"/>
      <c r="B94" s="82"/>
      <c r="C94" s="82"/>
      <c r="D94" s="22"/>
      <c r="E94" s="23"/>
      <c r="F94" s="24"/>
      <c r="G94" s="81"/>
      <c r="H94" s="81"/>
      <c r="I94" s="81"/>
      <c r="J94" s="24"/>
      <c r="K94" s="25"/>
      <c r="L94" s="26" t="s">
        <v>46</v>
      </c>
      <c r="M94" s="26" t="s">
        <v>46</v>
      </c>
      <c r="N94" s="26" t="s">
        <v>46</v>
      </c>
      <c r="O94" s="26" t="s">
        <v>46</v>
      </c>
      <c r="P94" s="26" t="s">
        <v>46</v>
      </c>
      <c r="Q94" s="28" t="s">
        <v>46</v>
      </c>
    </row>
    <row r="95" spans="1:17" s="13" customFormat="1" ht="12" customHeight="1">
      <c r="A95" s="77" t="s">
        <v>161</v>
      </c>
      <c r="B95" s="77"/>
      <c r="C95" s="77"/>
      <c r="D95" s="48">
        <v>700</v>
      </c>
      <c r="E95" s="83" t="s">
        <v>40</v>
      </c>
      <c r="F95" s="83"/>
      <c r="G95" s="83"/>
      <c r="H95" s="83"/>
      <c r="I95" s="83"/>
      <c r="J95" s="83"/>
      <c r="K95" s="83"/>
      <c r="L95" s="50">
        <v>0</v>
      </c>
      <c r="M95" s="49" t="s">
        <v>40</v>
      </c>
      <c r="N95" s="50">
        <v>0</v>
      </c>
      <c r="O95" s="50">
        <v>0</v>
      </c>
      <c r="P95" s="50">
        <v>0</v>
      </c>
      <c r="Q95" s="51">
        <v>0</v>
      </c>
    </row>
    <row r="96" spans="1:17" s="13" customFormat="1" ht="12" customHeight="1">
      <c r="A96" s="78" t="s">
        <v>162</v>
      </c>
      <c r="B96" s="78"/>
      <c r="C96" s="78"/>
      <c r="D96" s="39">
        <v>710</v>
      </c>
      <c r="E96" s="79" t="s">
        <v>40</v>
      </c>
      <c r="F96" s="79"/>
      <c r="G96" s="79"/>
      <c r="H96" s="79"/>
      <c r="I96" s="79"/>
      <c r="J96" s="79"/>
      <c r="K96" s="79"/>
      <c r="L96" s="41">
        <v>0</v>
      </c>
      <c r="M96" s="40" t="s">
        <v>40</v>
      </c>
      <c r="N96" s="41">
        <v>0</v>
      </c>
      <c r="O96" s="41">
        <v>0</v>
      </c>
      <c r="P96" s="41">
        <v>0</v>
      </c>
      <c r="Q96" s="52" t="s">
        <v>40</v>
      </c>
    </row>
    <row r="97" spans="1:17" s="13" customFormat="1" ht="12" customHeight="1">
      <c r="A97" s="80"/>
      <c r="B97" s="80"/>
      <c r="C97" s="80"/>
      <c r="D97" s="53"/>
      <c r="E97" s="23"/>
      <c r="F97" s="24"/>
      <c r="G97" s="81"/>
      <c r="H97" s="81"/>
      <c r="I97" s="81"/>
      <c r="J97" s="24"/>
      <c r="K97" s="25"/>
      <c r="L97" s="26" t="s">
        <v>46</v>
      </c>
      <c r="M97" s="54" t="s">
        <v>40</v>
      </c>
      <c r="N97" s="26" t="s">
        <v>46</v>
      </c>
      <c r="O97" s="26" t="s">
        <v>46</v>
      </c>
      <c r="P97" s="26" t="s">
        <v>46</v>
      </c>
      <c r="Q97" s="55" t="s">
        <v>40</v>
      </c>
    </row>
    <row r="98" spans="1:17" s="13" customFormat="1" ht="12" customHeight="1">
      <c r="A98" s="78" t="s">
        <v>163</v>
      </c>
      <c r="B98" s="78"/>
      <c r="C98" s="78"/>
      <c r="D98" s="39">
        <v>720</v>
      </c>
      <c r="E98" s="79" t="s">
        <v>40</v>
      </c>
      <c r="F98" s="79"/>
      <c r="G98" s="79"/>
      <c r="H98" s="79"/>
      <c r="I98" s="79"/>
      <c r="J98" s="79"/>
      <c r="K98" s="79"/>
      <c r="L98" s="41">
        <v>0</v>
      </c>
      <c r="M98" s="40" t="s">
        <v>40</v>
      </c>
      <c r="N98" s="41">
        <v>0</v>
      </c>
      <c r="O98" s="41">
        <v>0</v>
      </c>
      <c r="P98" s="41">
        <v>0</v>
      </c>
      <c r="Q98" s="52" t="s">
        <v>40</v>
      </c>
    </row>
    <row r="99" spans="1:17" s="13" customFormat="1" ht="12" customHeight="1">
      <c r="A99" s="80"/>
      <c r="B99" s="80"/>
      <c r="C99" s="80"/>
      <c r="D99" s="53"/>
      <c r="E99" s="23"/>
      <c r="F99" s="24"/>
      <c r="G99" s="81"/>
      <c r="H99" s="81"/>
      <c r="I99" s="81"/>
      <c r="J99" s="24"/>
      <c r="K99" s="25"/>
      <c r="L99" s="26" t="s">
        <v>46</v>
      </c>
      <c r="M99" s="54" t="s">
        <v>40</v>
      </c>
      <c r="N99" s="26" t="s">
        <v>46</v>
      </c>
      <c r="O99" s="26" t="s">
        <v>46</v>
      </c>
      <c r="P99" s="26" t="s">
        <v>46</v>
      </c>
      <c r="Q99" s="55" t="s">
        <v>40</v>
      </c>
    </row>
    <row r="100" spans="1:17" s="13" customFormat="1" ht="23.25" customHeight="1">
      <c r="A100" s="77" t="s">
        <v>164</v>
      </c>
      <c r="B100" s="77"/>
      <c r="C100" s="77"/>
      <c r="D100" s="48">
        <v>800</v>
      </c>
      <c r="E100" s="74" t="s">
        <v>40</v>
      </c>
      <c r="F100" s="74"/>
      <c r="G100" s="74"/>
      <c r="H100" s="74"/>
      <c r="I100" s="74"/>
      <c r="J100" s="74"/>
      <c r="K100" s="74"/>
      <c r="L100" s="49" t="s">
        <v>40</v>
      </c>
      <c r="M100" s="27">
        <f>M101</f>
        <v>-744595881.8399997</v>
      </c>
      <c r="N100" s="50">
        <v>0</v>
      </c>
      <c r="O100" s="50">
        <v>0</v>
      </c>
      <c r="P100" s="27">
        <f>P101</f>
        <v>-744595881.8399997</v>
      </c>
      <c r="Q100" s="56" t="s">
        <v>40</v>
      </c>
    </row>
    <row r="101" spans="1:17" s="13" customFormat="1" ht="43.5" customHeight="1">
      <c r="A101" s="75" t="s">
        <v>165</v>
      </c>
      <c r="B101" s="75"/>
      <c r="C101" s="75"/>
      <c r="D101" s="39">
        <v>810</v>
      </c>
      <c r="E101" s="74" t="s">
        <v>40</v>
      </c>
      <c r="F101" s="74"/>
      <c r="G101" s="74"/>
      <c r="H101" s="74"/>
      <c r="I101" s="74"/>
      <c r="J101" s="74"/>
      <c r="K101" s="74"/>
      <c r="L101" s="49" t="s">
        <v>40</v>
      </c>
      <c r="M101" s="27">
        <f>M103+M104</f>
        <v>-744595881.8399997</v>
      </c>
      <c r="N101" s="50">
        <v>0</v>
      </c>
      <c r="O101" s="49" t="s">
        <v>40</v>
      </c>
      <c r="P101" s="27">
        <f>P103+P104</f>
        <v>-744595881.8399997</v>
      </c>
      <c r="Q101" s="56" t="s">
        <v>40</v>
      </c>
    </row>
    <row r="102" spans="1:17" ht="12.75" customHeight="1">
      <c r="A102" s="70" t="s">
        <v>159</v>
      </c>
      <c r="B102" s="70"/>
      <c r="C102" s="70"/>
      <c r="D102" s="19"/>
      <c r="E102" s="76"/>
      <c r="F102" s="76"/>
      <c r="G102" s="76"/>
      <c r="H102" s="76"/>
      <c r="I102" s="76"/>
      <c r="J102" s="76"/>
      <c r="K102" s="76"/>
      <c r="L102" s="57"/>
      <c r="M102" s="58"/>
      <c r="N102" s="58"/>
      <c r="O102" s="57"/>
      <c r="P102" s="58"/>
      <c r="Q102" s="59"/>
    </row>
    <row r="103" spans="1:17" s="13" customFormat="1" ht="32.25" customHeight="1">
      <c r="A103" s="72" t="s">
        <v>166</v>
      </c>
      <c r="B103" s="72"/>
      <c r="C103" s="72"/>
      <c r="D103" s="39">
        <v>811</v>
      </c>
      <c r="E103" s="73" t="s">
        <v>40</v>
      </c>
      <c r="F103" s="73"/>
      <c r="G103" s="73"/>
      <c r="H103" s="73"/>
      <c r="I103" s="73"/>
      <c r="J103" s="73"/>
      <c r="K103" s="73"/>
      <c r="L103" s="40" t="s">
        <v>40</v>
      </c>
      <c r="M103" s="60">
        <f>-M18</f>
        <v>-759119781.8399997</v>
      </c>
      <c r="N103" s="41">
        <v>0</v>
      </c>
      <c r="O103" s="40" t="s">
        <v>40</v>
      </c>
      <c r="P103" s="60">
        <f>SUM(M103:O103)</f>
        <v>-759119781.8399997</v>
      </c>
      <c r="Q103" s="52" t="s">
        <v>40</v>
      </c>
    </row>
    <row r="104" spans="1:17" s="13" customFormat="1" ht="32.25" customHeight="1">
      <c r="A104" s="68" t="s">
        <v>167</v>
      </c>
      <c r="B104" s="68"/>
      <c r="C104" s="68"/>
      <c r="D104" s="39">
        <v>812</v>
      </c>
      <c r="E104" s="74" t="s">
        <v>40</v>
      </c>
      <c r="F104" s="74"/>
      <c r="G104" s="74"/>
      <c r="H104" s="74"/>
      <c r="I104" s="74"/>
      <c r="J104" s="74"/>
      <c r="K104" s="74"/>
      <c r="L104" s="49" t="s">
        <v>40</v>
      </c>
      <c r="M104" s="27">
        <f>N69</f>
        <v>14523900.000000002</v>
      </c>
      <c r="N104" s="50">
        <v>0</v>
      </c>
      <c r="O104" s="49" t="s">
        <v>40</v>
      </c>
      <c r="P104" s="27">
        <f>SUM(M104:O104)</f>
        <v>14523900.000000002</v>
      </c>
      <c r="Q104" s="56" t="s">
        <v>40</v>
      </c>
    </row>
    <row r="105" spans="1:17" s="13" customFormat="1" ht="21.75" customHeight="1">
      <c r="A105" s="75" t="s">
        <v>168</v>
      </c>
      <c r="B105" s="75"/>
      <c r="C105" s="75"/>
      <c r="D105" s="39">
        <v>820</v>
      </c>
      <c r="E105" s="74" t="s">
        <v>40</v>
      </c>
      <c r="F105" s="74"/>
      <c r="G105" s="74"/>
      <c r="H105" s="74"/>
      <c r="I105" s="74"/>
      <c r="J105" s="74"/>
      <c r="K105" s="74"/>
      <c r="L105" s="49" t="s">
        <v>40</v>
      </c>
      <c r="M105" s="49" t="s">
        <v>40</v>
      </c>
      <c r="N105" s="50">
        <v>0</v>
      </c>
      <c r="O105" s="50">
        <v>0</v>
      </c>
      <c r="P105" s="50">
        <v>0</v>
      </c>
      <c r="Q105" s="56" t="s">
        <v>40</v>
      </c>
    </row>
    <row r="106" spans="1:17" ht="12" customHeight="1">
      <c r="A106" s="70" t="s">
        <v>41</v>
      </c>
      <c r="B106" s="70"/>
      <c r="C106" s="70"/>
      <c r="D106" s="19"/>
      <c r="E106" s="71"/>
      <c r="F106" s="71"/>
      <c r="G106" s="71"/>
      <c r="H106" s="71"/>
      <c r="I106" s="71"/>
      <c r="J106" s="71"/>
      <c r="K106" s="71"/>
      <c r="L106" s="57"/>
      <c r="M106" s="57"/>
      <c r="N106" s="58"/>
      <c r="O106" s="58"/>
      <c r="P106" s="58"/>
      <c r="Q106" s="59"/>
    </row>
    <row r="107" spans="1:17" s="13" customFormat="1" ht="21.75" customHeight="1">
      <c r="A107" s="72" t="s">
        <v>169</v>
      </c>
      <c r="B107" s="72"/>
      <c r="C107" s="72"/>
      <c r="D107" s="39">
        <v>821</v>
      </c>
      <c r="E107" s="73" t="s">
        <v>40</v>
      </c>
      <c r="F107" s="73"/>
      <c r="G107" s="73"/>
      <c r="H107" s="73"/>
      <c r="I107" s="73"/>
      <c r="J107" s="73"/>
      <c r="K107" s="73"/>
      <c r="L107" s="40" t="s">
        <v>40</v>
      </c>
      <c r="M107" s="40" t="s">
        <v>40</v>
      </c>
      <c r="N107" s="41">
        <v>0</v>
      </c>
      <c r="O107" s="41">
        <v>0</v>
      </c>
      <c r="P107" s="41">
        <v>0</v>
      </c>
      <c r="Q107" s="52" t="s">
        <v>40</v>
      </c>
    </row>
    <row r="108" spans="1:17" s="13" customFormat="1" ht="21.75" customHeight="1" thickBot="1">
      <c r="A108" s="68" t="s">
        <v>170</v>
      </c>
      <c r="B108" s="68"/>
      <c r="C108" s="68"/>
      <c r="D108" s="61">
        <v>822</v>
      </c>
      <c r="E108" s="69" t="s">
        <v>40</v>
      </c>
      <c r="F108" s="69"/>
      <c r="G108" s="69"/>
      <c r="H108" s="69"/>
      <c r="I108" s="69"/>
      <c r="J108" s="69"/>
      <c r="K108" s="69"/>
      <c r="L108" s="62" t="s">
        <v>40</v>
      </c>
      <c r="M108" s="62" t="s">
        <v>40</v>
      </c>
      <c r="N108" s="63">
        <v>0</v>
      </c>
      <c r="O108" s="63">
        <v>0</v>
      </c>
      <c r="P108" s="63">
        <v>0</v>
      </c>
      <c r="Q108" s="64" t="s">
        <v>40</v>
      </c>
    </row>
  </sheetData>
  <sheetProtection/>
  <mergeCells count="209">
    <mergeCell ref="A1:P1"/>
    <mergeCell ref="A2:P2"/>
    <mergeCell ref="A3:P3"/>
    <mergeCell ref="A4:P4"/>
    <mergeCell ref="A9:C9"/>
    <mergeCell ref="K9:O9"/>
    <mergeCell ref="B11:C11"/>
    <mergeCell ref="A13:Q13"/>
    <mergeCell ref="E6:J6"/>
    <mergeCell ref="K6:L6"/>
    <mergeCell ref="A7:J7"/>
    <mergeCell ref="K7:O8"/>
    <mergeCell ref="A8:J8"/>
    <mergeCell ref="M15:P15"/>
    <mergeCell ref="A17:C17"/>
    <mergeCell ref="E17:K17"/>
    <mergeCell ref="A18:C18"/>
    <mergeCell ref="E18:K18"/>
    <mergeCell ref="A15:C16"/>
    <mergeCell ref="D15:D16"/>
    <mergeCell ref="E15:K16"/>
    <mergeCell ref="L15:L16"/>
    <mergeCell ref="A21:C21"/>
    <mergeCell ref="F21:I21"/>
    <mergeCell ref="A22:C22"/>
    <mergeCell ref="F22:I22"/>
    <mergeCell ref="A19:C19"/>
    <mergeCell ref="E19:K19"/>
    <mergeCell ref="A20:C20"/>
    <mergeCell ref="F20:I20"/>
    <mergeCell ref="A25:C25"/>
    <mergeCell ref="F25:I25"/>
    <mergeCell ref="A26:C26"/>
    <mergeCell ref="F26:I26"/>
    <mergeCell ref="A23:C23"/>
    <mergeCell ref="F23:I23"/>
    <mergeCell ref="A24:C24"/>
    <mergeCell ref="F24:I24"/>
    <mergeCell ref="A29:C29"/>
    <mergeCell ref="F29:I29"/>
    <mergeCell ref="A30:C30"/>
    <mergeCell ref="F30:I30"/>
    <mergeCell ref="A27:C27"/>
    <mergeCell ref="F27:I27"/>
    <mergeCell ref="A28:C28"/>
    <mergeCell ref="F28:I28"/>
    <mergeCell ref="A33:C33"/>
    <mergeCell ref="F33:I33"/>
    <mergeCell ref="A34:C34"/>
    <mergeCell ref="F34:I34"/>
    <mergeCell ref="A31:C31"/>
    <mergeCell ref="F31:I31"/>
    <mergeCell ref="A32:C32"/>
    <mergeCell ref="F32:I32"/>
    <mergeCell ref="A37:C37"/>
    <mergeCell ref="F37:I37"/>
    <mergeCell ref="A38:C38"/>
    <mergeCell ref="F38:I38"/>
    <mergeCell ref="A35:C35"/>
    <mergeCell ref="F35:I35"/>
    <mergeCell ref="A36:C36"/>
    <mergeCell ref="F36:I36"/>
    <mergeCell ref="A41:C41"/>
    <mergeCell ref="F41:I41"/>
    <mergeCell ref="A42:C42"/>
    <mergeCell ref="F42:I42"/>
    <mergeCell ref="A39:C39"/>
    <mergeCell ref="F39:I39"/>
    <mergeCell ref="A40:C40"/>
    <mergeCell ref="F40:I40"/>
    <mergeCell ref="A45:C45"/>
    <mergeCell ref="F45:I45"/>
    <mergeCell ref="A46:C46"/>
    <mergeCell ref="F46:I46"/>
    <mergeCell ref="A43:C43"/>
    <mergeCell ref="F43:I43"/>
    <mergeCell ref="A44:C44"/>
    <mergeCell ref="F44:I44"/>
    <mergeCell ref="A49:C49"/>
    <mergeCell ref="F49:I49"/>
    <mergeCell ref="A50:C50"/>
    <mergeCell ref="F50:I50"/>
    <mergeCell ref="A47:C47"/>
    <mergeCell ref="F47:I47"/>
    <mergeCell ref="A48:C48"/>
    <mergeCell ref="F48:I48"/>
    <mergeCell ref="A53:C53"/>
    <mergeCell ref="F53:I53"/>
    <mergeCell ref="A54:C54"/>
    <mergeCell ref="F54:I54"/>
    <mergeCell ref="A51:C51"/>
    <mergeCell ref="F51:I51"/>
    <mergeCell ref="A52:C52"/>
    <mergeCell ref="F52:I52"/>
    <mergeCell ref="A57:C57"/>
    <mergeCell ref="F57:I57"/>
    <mergeCell ref="A58:C58"/>
    <mergeCell ref="F58:I58"/>
    <mergeCell ref="A55:C55"/>
    <mergeCell ref="F55:I55"/>
    <mergeCell ref="A56:C56"/>
    <mergeCell ref="F56:I56"/>
    <mergeCell ref="A61:C61"/>
    <mergeCell ref="F61:I61"/>
    <mergeCell ref="A62:C62"/>
    <mergeCell ref="F62:I62"/>
    <mergeCell ref="A59:C59"/>
    <mergeCell ref="F59:I59"/>
    <mergeCell ref="A60:C60"/>
    <mergeCell ref="F60:I60"/>
    <mergeCell ref="A63:C63"/>
    <mergeCell ref="E63:J63"/>
    <mergeCell ref="A64:Q64"/>
    <mergeCell ref="A66:C67"/>
    <mergeCell ref="D66:D67"/>
    <mergeCell ref="E66:K67"/>
    <mergeCell ref="L66:L67"/>
    <mergeCell ref="M66:M67"/>
    <mergeCell ref="N66:Q66"/>
    <mergeCell ref="A70:C70"/>
    <mergeCell ref="E70:K70"/>
    <mergeCell ref="A71:C71"/>
    <mergeCell ref="G71:H71"/>
    <mergeCell ref="I71:J71"/>
    <mergeCell ref="R66:S66"/>
    <mergeCell ref="A68:C68"/>
    <mergeCell ref="E68:K68"/>
    <mergeCell ref="A69:C69"/>
    <mergeCell ref="E69:K69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80:C80"/>
    <mergeCell ref="E80:K80"/>
    <mergeCell ref="A81:C81"/>
    <mergeCell ref="E81:K81"/>
    <mergeCell ref="A78:C78"/>
    <mergeCell ref="G78:H78"/>
    <mergeCell ref="I78:J78"/>
    <mergeCell ref="A79:C79"/>
    <mergeCell ref="G79:H79"/>
    <mergeCell ref="I79:J79"/>
    <mergeCell ref="A86:C86"/>
    <mergeCell ref="E86:K86"/>
    <mergeCell ref="A87:C87"/>
    <mergeCell ref="E87:K87"/>
    <mergeCell ref="A82:P82"/>
    <mergeCell ref="A84:C85"/>
    <mergeCell ref="D84:D85"/>
    <mergeCell ref="E84:K85"/>
    <mergeCell ref="L84:L85"/>
    <mergeCell ref="M84:P84"/>
    <mergeCell ref="A90:C90"/>
    <mergeCell ref="E90:K90"/>
    <mergeCell ref="A91:C91"/>
    <mergeCell ref="G91:I91"/>
    <mergeCell ref="A88:C88"/>
    <mergeCell ref="E88:K88"/>
    <mergeCell ref="A89:C89"/>
    <mergeCell ref="E89:K89"/>
    <mergeCell ref="A94:C94"/>
    <mergeCell ref="G94:I94"/>
    <mergeCell ref="A95:C95"/>
    <mergeCell ref="E95:K95"/>
    <mergeCell ref="A92:C92"/>
    <mergeCell ref="E92:K92"/>
    <mergeCell ref="A93:C93"/>
    <mergeCell ref="E93:K93"/>
    <mergeCell ref="A98:C98"/>
    <mergeCell ref="E98:K98"/>
    <mergeCell ref="A99:C99"/>
    <mergeCell ref="G99:I99"/>
    <mergeCell ref="A96:C96"/>
    <mergeCell ref="E96:K96"/>
    <mergeCell ref="A97:C97"/>
    <mergeCell ref="G97:I97"/>
    <mergeCell ref="A102:C102"/>
    <mergeCell ref="E102:K102"/>
    <mergeCell ref="A103:C103"/>
    <mergeCell ref="E103:K103"/>
    <mergeCell ref="A100:C100"/>
    <mergeCell ref="E100:K100"/>
    <mergeCell ref="A101:C101"/>
    <mergeCell ref="E101:K101"/>
    <mergeCell ref="A106:C106"/>
    <mergeCell ref="E106:K106"/>
    <mergeCell ref="A107:C107"/>
    <mergeCell ref="E107:K107"/>
    <mergeCell ref="A104:C104"/>
    <mergeCell ref="E104:K104"/>
    <mergeCell ref="A105:C105"/>
    <mergeCell ref="E105:K105"/>
    <mergeCell ref="A108:C108"/>
    <mergeCell ref="E108:K108"/>
  </mergeCells>
  <printOptions/>
  <pageMargins left="0.75" right="0.75" top="1" bottom="1" header="0.5" footer="0.5"/>
  <pageSetup orientation="landscape" paperSize="9" scale="75" r:id="rId1"/>
  <rowBreaks count="2" manualBreakCount="2">
    <brk id="63" max="0" man="1"/>
    <brk id="8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Морозов Мерген Валерьевич</cp:lastModifiedBy>
  <cp:lastPrinted>2017-04-11T05:59:54Z</cp:lastPrinted>
  <dcterms:created xsi:type="dcterms:W3CDTF">2017-04-07T09:03:53Z</dcterms:created>
  <dcterms:modified xsi:type="dcterms:W3CDTF">2017-10-23T09:13:34Z</dcterms:modified>
  <cp:category/>
  <cp:version/>
  <cp:contentType/>
  <cp:contentStatus/>
  <cp:revision>1</cp:revision>
</cp:coreProperties>
</file>