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7.12.2018" sheetId="1" r:id="rId1"/>
  </sheets>
  <definedNames>
    <definedName name="_xlnm.Print_Area" localSheetId="0">'27.12.2018'!$A$1:$AI$108</definedName>
  </definedNames>
  <calcPr fullCalcOnLoad="1"/>
</workbook>
</file>

<file path=xl/sharedStrings.xml><?xml version="1.0" encoding="utf-8"?>
<sst xmlns="http://schemas.openxmlformats.org/spreadsheetml/2006/main" count="920" uniqueCount="319">
  <si>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</si>
  <si>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</si>
  <si>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</si>
  <si>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</si>
  <si>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</si>
  <si>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</si>
  <si>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</si>
  <si>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</si>
  <si>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</si>
  <si>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</si>
  <si>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</si>
  <si>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</si>
  <si>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>Организационно-правовая форма</t>
  </si>
  <si>
    <t>Х</t>
  </si>
  <si>
    <t>(подпись)</t>
  </si>
  <si>
    <t>М.П.</t>
  </si>
  <si>
    <t>на текущий финансовый год</t>
  </si>
  <si>
    <t>последующие годы</t>
  </si>
  <si>
    <t>заявки</t>
  </si>
  <si>
    <t>исполнения контракта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</si>
  <si>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</si>
  <si>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</si>
  <si>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</si>
  <si>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Единица измерения</t>
  </si>
  <si>
    <t>ПЛАН-ГРАФИК</t>
  </si>
  <si>
    <t>Место нахождения (адрес), телефон, адрес электронной почты</t>
  </si>
  <si>
    <t>(ф.и.о. ответственного исполнителя)</t>
  </si>
  <si>
    <t>Иденти-фикаци-онный 
код закупки</t>
  </si>
  <si>
    <t>в том числе</t>
  </si>
  <si>
    <t>Дополнительные требования к участникам закупки отдельных видов товаров, работ, услуг **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</si>
  <si>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</si>
  <si>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</si>
  <si>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</si>
  <si>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</si>
  <si>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17</t>
  </si>
  <si>
    <t>3525145001</t>
  </si>
  <si>
    <t>352501001</t>
  </si>
  <si>
    <t>75104</t>
  </si>
  <si>
    <t>1</t>
  </si>
  <si>
    <t>Услуги телефонной связи</t>
  </si>
  <si>
    <t xml:space="preserve">Оказание услуг местной и внутризоновой телефонной связи в соответствии с Федеральным законом от 07.07.2003 № 126-ФЗ "О связи" и Постановлением Правительства РФ от 09.12.2014  № 1342
"О порядке оказания услуг телефонной связи"
 </t>
  </si>
  <si>
    <t xml:space="preserve">Условная единица
</t>
  </si>
  <si>
    <t>-</t>
  </si>
  <si>
    <t>Услуги общедоступной почтовой связи</t>
  </si>
  <si>
    <t>Услуги федеральной фельдъегерской связи</t>
  </si>
  <si>
    <t>10569646</t>
  </si>
  <si>
    <t>Прием, обработка и пересылка всех видов внутренних почтовых отправлений в соответствии с правилами оказания услуг почтовой связи</t>
  </si>
  <si>
    <t>2</t>
  </si>
  <si>
    <t>Прием и доставка отправлений особой важности, совершенно секретных, секретных и иных служебных отправлений, в том числе с объявленной ценностью по маршрутам федеральной фельдъегерской связи</t>
  </si>
  <si>
    <t>30,
40</t>
  </si>
  <si>
    <t>Поставка тепловой энергии через присоединенные тепловые сети на объектах Заказчика  (г. Вологда, ул. Герцена, д.1, ул. Элеваторная д. 2, Советский пр. 87а,) в соответствии с требованиями Федерального закона от 27.07.2010 № 190-ФЗ "О теплоснабжении"</t>
  </si>
  <si>
    <t xml:space="preserve">Гигакалория
</t>
  </si>
  <si>
    <t xml:space="preserve">Мегаватт-час;
1000 киловатт-часов
</t>
  </si>
  <si>
    <t>Поставка через присоединенную водопроводную сеть холодной (питьевой) воды и прием сточных вод в систему канализации на объектах заказчика (г. Вологда, ул. Герцена, д. 1, ул. Элеваторная, д.2), в соответствии с требованиями Федерального закона от 07.12.2011 № 416-ФЗ "О водоснабжении и водоотведении"</t>
  </si>
  <si>
    <t xml:space="preserve">Метр кубический
</t>
  </si>
  <si>
    <t xml:space="preserve">Месяц
</t>
  </si>
  <si>
    <t>Аукцион в электронной форме</t>
  </si>
  <si>
    <t xml:space="preserve">Литр;
кубический дециметр
</t>
  </si>
  <si>
    <t>Состав электроустановок: 1. Административное здание (г. Вологда, ул. Герцена, д.1): вводно-распределительные устройства (ВРУ1-ВРУ4); устройства АВР (в количестве 4 шт.);  системы заземления и уравнивания потенциалов;  щиты групповые: освещения (ЩО1-ЩО18) для питания сети освещения здания и розеточной сети бытового назначения, аварийного освещения (ЩОА1-ЩОА2) силовые (ЩС1-ЩС26), электропитания компьютеров (ЩР-СВЭ в количестве 14 шт.) для питания компьютеров и оргтехники;  светильники наружного и внутреннего освещения; штепсельные розетки; вытяжные вентиляционные агрегаты (14 штук) расположены в 9 вентиляционных камерах; приточные вентиляционные агрегаты (10 штук) расположены  в 6 вентиляционных камерах, в холодные периоды года нагнетаемый воздух подогревается калориферами; пульты дистанционного управления приточной и вытяжной системами по одному пульту на каждый агрегат. Тепловой узел  с автоматическим регулированием подачи теплоносителя. 2. Здание гаража (г. Вологда, ул. Элеваторная, д.2): вводно-распределительное устройство (ВРУ); устройство АВР; системы заземления и уравнивания потенциалов; щиты групповые: освещения (ЩО-1), силовые (ЩС-1); сварочный трансформатор; светильники наружного и внутреннего освещения; штепсельные розетки; тепловой узел  с автоматическим регулированием подачи теплоносителя. 3. Здание теплой стоянки (г. Вологда, Советский пр., 87а.): щит ввода, учета и распределения (ЩВУР); светильники наружного и внутреннего освещения; штепсельные розетки; тепловой узел  с автоматическим регулированием подачи теплоносителя. Услуги оказываются в соответствии с нормативными документами.</t>
  </si>
  <si>
    <t>Размер обеспечения</t>
  </si>
  <si>
    <t xml:space="preserve">Техническое обслуживание и текущий ремонт системы охранной сигнализации, системы пожарной сигнализации, системы газового пожаротушения серверной, системы оповещения и управления эвакуацией при пожаре, системы контроля и управления доступом, системы телевизионного наблюдения в соответствии с нормативными документами и техническим заданием.
</t>
  </si>
  <si>
    <t>Штука</t>
  </si>
  <si>
    <t>Тысяча пачек</t>
  </si>
  <si>
    <t>Товары, работы или услуги на сумму, не превышающую 100 тыс. рублей (в случае заключения заказчиком контракта в соответствии с пунктом 4 части 1 статьи 93 Федерального закона)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</si>
  <si>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</si>
  <si>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</si>
  <si>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</si>
  <si>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</si>
  <si>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</si>
  <si>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</si>
  <si>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</si>
  <si>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</si>
  <si>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</si>
  <si>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</si>
  <si>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</si>
  <si>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</si>
  <si>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</si>
  <si>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</si>
  <si>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</si>
  <si>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</si>
  <si>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</si>
  <si>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Закупка у единственного поставщика (подрядчика, исполнителя)</t>
  </si>
  <si>
    <t>876</t>
  </si>
  <si>
    <t xml:space="preserve">246
</t>
  </si>
  <si>
    <t>233</t>
  </si>
  <si>
    <t>113</t>
  </si>
  <si>
    <t>362</t>
  </si>
  <si>
    <t>112</t>
  </si>
  <si>
    <t>796</t>
  </si>
  <si>
    <t>729</t>
  </si>
  <si>
    <t>СОГЛАСОВАНО:</t>
  </si>
  <si>
    <t xml:space="preserve">Поставка электрической энергии через электрические сети на объекты Заказчика  (г. Вологда, ул. Герцена, д.1, ул. Элеваторная д. 2, Советский пр. 87а,) в соответствии с Федеральным законом от 26.03.2003 № 35-ФЗ «Об электроэнергетике»   </t>
  </si>
  <si>
    <t>нет</t>
  </si>
  <si>
    <t>да</t>
  </si>
  <si>
    <t xml:space="preserve">Перечень услуг:
- уборка и содержание прилегающей к зданию территории (внутриквартальные проезды, тротуары, клумбы, газоны), крылец входов в здание, контейнерных площадок от мусора, снега и льда;
- вывоз и утилизация мусора, бытовых и других отходов, вывоз снега. Общая территория уборки - 3221,3 м2. Уборка снега и мусора осуществляется с использованием ручного инвентаря и спецмашин.
Вывоз мусора из контейнеров осуществляется по адресу г. Вологда, ул. Герцена, д. 1, ул. Элеваторная, д. 2.
</t>
  </si>
  <si>
    <t>Перечень услуг: оказание услуг по техническому обслуживанию лифтов; проведение периодических осмотров лифтов; проверка электрического и механического оборудования лифтов; устранение неисправностей лифтов по аварийным заявкам; выход механика на объект в течение 30 минут с момента обращения; подготовка и предъявление лифта для периодического технического освидетельствования; эвакуация пассажиров из кабины лифта в течение 15 минут с момента прибытия работника «Исполнителя» на объект «Заказчика».
 Оказание услуг производится по следующим объектам: - лифт грузопассажирский OTIS Европа 2000 № B7NE 1936 грузоподъемностью 1000 кг, число пассажиров – 13, год выпуска – 2003 (1 шт.);
- лифт пассажирский OTIS Европа 2000 № B7NE 1937 грузоподъемностью 630 кг, число пассажиров – 8, год выпуска – 2003 (1 шт.);
- лифт пассажирский  OTIS Европа 2000 № B7NE 1938 грузоподъемностью 630 кг, число пассажиров – 8, год выпуска – 2003 (1 шт.);
-  электрооборудование управления лифтами.</t>
  </si>
  <si>
    <t>УТВЕРЖДАЮ</t>
  </si>
  <si>
    <t>(должность)</t>
  </si>
  <si>
    <t>(расшифровка подписи)</t>
  </si>
  <si>
    <t>Дата</t>
  </si>
  <si>
    <t>по ОКПО</t>
  </si>
  <si>
    <t>УПРАВЛЕНИЕ ФЕДЕРАЛЬНОЙ НАЛОГОВОЙ СЛУЖБЫ ПО ВОЛОГОДСКОЙ ОБЛАСТИ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</si>
  <si>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</si>
  <si>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Федеральные государственные казенные учреждения</t>
  </si>
  <si>
    <t>Форма собственности</t>
  </si>
  <si>
    <t>Федеральная собственность</t>
  </si>
  <si>
    <t>Наименование публично-правового образования</t>
  </si>
  <si>
    <t>по ОКФС</t>
  </si>
  <si>
    <t>19701000001</t>
  </si>
  <si>
    <t>160000, Вологодская область, г. Вологда, ул. Герцена, д. 1, (8172)72-43-59, u35@r35.nalog.ru</t>
  </si>
  <si>
    <t>по ОКТМО</t>
  </si>
  <si>
    <t>Наименование заказчика, осуществляющего закупки в рамках переданных полномочий государственного заказчика*</t>
  </si>
  <si>
    <t>Место нахождения (адрес), телефон, адрес электронной почты*</t>
  </si>
  <si>
    <t>Вид документа</t>
  </si>
  <si>
    <t>(базовый (0), измененный (порядковый код изменения))</t>
  </si>
  <si>
    <t>Дата изменения</t>
  </si>
  <si>
    <t>Единица измерения: рубль</t>
  </si>
  <si>
    <t>по ОКЕИ</t>
  </si>
  <si>
    <t>Совокупный годовой объем закупок (справочно), рублей</t>
  </si>
  <si>
    <t>г. Вологда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</si>
  <si>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</si>
  <si>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процентов*</t>
  </si>
  <si>
    <t xml:space="preserve">Планируемые платежи
</t>
  </si>
  <si>
    <t>на первый год</t>
  </si>
  <si>
    <t>на второй год</t>
  </si>
  <si>
    <t xml:space="preserve">наименование </t>
  </si>
  <si>
    <t>Планируемый срок (периодичность) поставки товаров,
выполнения работ, оказания услуг</t>
  </si>
  <si>
    <t>Планируемый срок, (месяц, год)</t>
  </si>
  <si>
    <t>начала осуществления закупки</t>
  </si>
  <si>
    <t xml:space="preserve"> окончания исполнения контракта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</si>
  <si>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</si>
  <si>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</si>
  <si>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при осуществлении закупок*</t>
  </si>
  <si>
    <t>Сведения о проведении обязательного общественного обсуждения закупки *</t>
  </si>
  <si>
    <t>Информация о банковском сопровождении контрактов/
казначейском сопровождении контрактов*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</si>
  <si>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</si>
  <si>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</si>
  <si>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</si>
  <si>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Предусмотрено на осуществление закупок - всего</t>
  </si>
  <si>
    <t>21</t>
  </si>
  <si>
    <t>Техническое обслуживание автомобилей с заменой запасных частей и расходных материалов в соответствии с регламентом соответствующей марки автомобиля. Перечень автомобилей заказчика: 
ФОРД ФОКУС (2013 г.в.) - 1 шт., MITSUBISHI LANCER (2012 г.в.) - 1 шт., NISSAN TEANA (2010 г.в.) - 1 шт.</t>
  </si>
  <si>
    <t>23</t>
  </si>
  <si>
    <t>24</t>
  </si>
  <si>
    <t>25</t>
  </si>
  <si>
    <t>26</t>
  </si>
  <si>
    <t>01.2018</t>
  </si>
  <si>
    <t>12.2018</t>
  </si>
  <si>
    <t>0</t>
  </si>
  <si>
    <t>Оказание услуг по санитарно-техническому содержанию прилегающей территории зданий в 2018 году по адресам: г. Вологда, ул. Герцена, д. 1, ул. Элеваторная, д.2, Советский проспект 87а</t>
  </si>
  <si>
    <t>02.2018</t>
  </si>
  <si>
    <t>05.2018</t>
  </si>
  <si>
    <t>09.2018</t>
  </si>
  <si>
    <t>06.2018</t>
  </si>
  <si>
    <t>07.2018</t>
  </si>
  <si>
    <t>Текущий ремонт помещений</t>
  </si>
  <si>
    <t>Поставка электрической энергии в 2018 году</t>
  </si>
  <si>
    <t>Поставка тепловой энергии в 2018 году</t>
  </si>
  <si>
    <t>Оказание услуг по водоснабжению и водоотведению в 2018 году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</si>
  <si>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2018 году</t>
  </si>
  <si>
    <t>Техническое обслуживание и текущий ремонт лифтового оборудования в административном здании по адресу: г. Вологда, ул. Герцена, д. 1 в 2018 году</t>
  </si>
  <si>
    <t xml:space="preserve">Техническое обслуживание и текущий ремонт электроустановок и электрооборудования системы вентиляции и отопления зданий в 2018 году </t>
  </si>
  <si>
    <t xml:space="preserve">Услуги по техническому обслуживанию и ремонту систем кондиционирования  для нужд УФНС России по Вологодской области в 2018 году </t>
  </si>
  <si>
    <t>Техническое обслуживание и ремонт систем безопасности административного здания по адресу г. Вологда, ул. Герцена, д. 1 в 2018 году</t>
  </si>
  <si>
    <t>Поставка картриджей в 2018 году</t>
  </si>
  <si>
    <t>Поставка офисной бумаги в 2018 году</t>
  </si>
  <si>
    <t>Поставка электрической энергии в 2019 году</t>
  </si>
  <si>
    <t>Услуги телефонной связи в 2019 г</t>
  </si>
  <si>
    <t>Услуги общедоступной почтовой связи в 2019 г</t>
  </si>
  <si>
    <t>Услуги федеральной фельдъегерской связи в 2019 г</t>
  </si>
  <si>
    <t>Оказание услуг по водоснабжению и водоотведению в 2019 году</t>
  </si>
  <si>
    <t>Оказание услуг по санитарно-техническому содержанию прилегающей территории зданий в 2019 году по адресам: г. Вологда, ул. Герцена, д. 1, ул. Элеваторная, д.2, Советский проспект 87а</t>
  </si>
  <si>
    <t>Оказание услуг по информационному сопровождению справочно-правовых систем Консультант плюс для нужд УФНС России по Вологодской области в 2019 году</t>
  </si>
  <si>
    <t>Техническое обслуживание и текущий ремонт лифтового оборудования в административном здании по адресу: г. Вологда, ул. Герцена, д. 1 в 2019 году</t>
  </si>
  <si>
    <t xml:space="preserve">Техническое обслуживание и текущий ремонт электроустановок и электрооборудования системы вентиляции и отопления зданий в 2019 году </t>
  </si>
  <si>
    <t xml:space="preserve">Услуги по техническому обслуживанию и ремонту систем кондиционирования  для нужд УФНС России по Вологодской области в 2019 году </t>
  </si>
  <si>
    <t>Техническое обслуживание и ремонт систем безопасности административного здания по адресу г. Вологда, ул. Герцена, д. 1 в 2019 году</t>
  </si>
  <si>
    <t>12.2019</t>
  </si>
  <si>
    <t>11.2018</t>
  </si>
  <si>
    <t>07.2019</t>
  </si>
  <si>
    <t>Поставка тепловой энергии в 2019 году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</si>
  <si>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2018 году (в соответствии с техническим заданием)</t>
  </si>
  <si>
    <t>Поставка картриджей для принтеров и многофункциональных устройств в 2018 году</t>
  </si>
  <si>
    <t>27</t>
  </si>
  <si>
    <t>28</t>
  </si>
  <si>
    <t>29</t>
  </si>
  <si>
    <t>30</t>
  </si>
  <si>
    <t>31</t>
  </si>
  <si>
    <t>32</t>
  </si>
  <si>
    <t>33</t>
  </si>
  <si>
    <t>другая периодичность (по графику)</t>
  </si>
  <si>
    <t>другая периодичность (5 рабочих дней со дня постановки автомобиля на станцию технического обслуживания)</t>
  </si>
  <si>
    <t>Приказ Минэкономразвития России от 25.03.2014 N 155 , Постановление Правительства Российской Федерации от 26.09.2016 № 968</t>
  </si>
  <si>
    <r>
      <t xml:space="preserve">на 20 </t>
    </r>
    <r>
      <rPr>
        <b/>
        <u val="single"/>
        <sz val="12"/>
        <rFont val="Times New Roman"/>
        <family val="1"/>
      </rPr>
      <t xml:space="preserve">18 </t>
    </r>
    <r>
      <rPr>
        <b/>
        <sz val="12"/>
        <rFont val="Times New Roman"/>
        <family val="1"/>
      </rPr>
      <t>финансовый год</t>
    </r>
  </si>
  <si>
    <t>Техническое обслуживание и текущий ремонт систем кондиционирования здания: 1.Кондиционеры в помещении серверных - 5 шт., 2. Бытовые кондиционеры в кабинетах - 46 шт. Услуги включают в себя основные проверочные и диагностические работы систем, замену фильтров и фреона (предоставляется исполнителем).</t>
  </si>
  <si>
    <t>Бензин автомобильный АИ-95 экологического класса не ниже К5 (розничная реализация)</t>
  </si>
  <si>
    <t>Октановое число бензина автомобильного по исследовательскому методу ≥ 95 и &lt; 98. Экологический класс не ниже К5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</si>
  <si>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2019 году (в соответствии с техническим заданием)</t>
  </si>
  <si>
    <t>Бензин автомобильный АИ-95 экологического класса не ниже К5 (розничная реализация)
в первом полугодии 2018 года</t>
  </si>
  <si>
    <t>Техническое обслуживание и текущий ремонт систем кондиционирования здания: 1.Кондиционеры в помещении серверных - 5 шт., 
2. Бытовые кондиционеры в кабинетах - 46 шт. 
Услуги включают в себя основные проверочные и диагностические работы систем, замену фильтров и фреона (предоставляется исполнителем).</t>
  </si>
  <si>
    <t>Бензин автомобильный АИ-95 экологического класса не ниже К5 (розничная реализация)
во втором полугодии 2018 года.</t>
  </si>
  <si>
    <t>22</t>
  </si>
  <si>
    <t>Человеко-час</t>
  </si>
  <si>
    <t>539</t>
  </si>
  <si>
    <t>10.2018</t>
  </si>
  <si>
    <t>25.01.2018</t>
  </si>
  <si>
    <t>181352514500135250100100210016203242</t>
  </si>
  <si>
    <t>181352514500135250100100240015320244</t>
  </si>
  <si>
    <t>181352514500135250100100300013514244</t>
  </si>
  <si>
    <t>181352514500135250100100310013530244</t>
  </si>
  <si>
    <t>181352514500135250100100250013600244</t>
  </si>
  <si>
    <t>181352514500135250100100320018129244</t>
  </si>
  <si>
    <t>181352514500135250100100350011920244</t>
  </si>
  <si>
    <t>181352514500135250100100260014329244</t>
  </si>
  <si>
    <t>181352514500135250100100280013314244</t>
  </si>
  <si>
    <t>181352514500135250100100270013312244</t>
  </si>
  <si>
    <t>181352514500135250100100290018020244</t>
  </si>
  <si>
    <t>181352514500135250100100330012620242</t>
  </si>
  <si>
    <t>181352514500135250100100340011712244</t>
  </si>
  <si>
    <t>181352514500135250100100370014520244</t>
  </si>
  <si>
    <t>181352514500135250100100350021920244</t>
  </si>
  <si>
    <t>181352514500135250100100360014120244</t>
  </si>
  <si>
    <t>181352514500135250100100330022620242</t>
  </si>
  <si>
    <t>181352514500135250100100220026110242</t>
  </si>
  <si>
    <t>181352514500135250100100230025310244</t>
  </si>
  <si>
    <t>181352514500135250100100240025320244</t>
  </si>
  <si>
    <t>181352514500135250100100300023514244</t>
  </si>
  <si>
    <t>181352514500135250100100310023530244</t>
  </si>
  <si>
    <t>181352514500135250100100250023600244</t>
  </si>
  <si>
    <t>181352514500135250100100320028129244</t>
  </si>
  <si>
    <t>181352514500135250100100210026203242</t>
  </si>
  <si>
    <t>181352514500135250100100260024329244</t>
  </si>
  <si>
    <t>181352514500135250100100290028020244</t>
  </si>
  <si>
    <t>181352514500135250100100270023312244</t>
  </si>
  <si>
    <t>ежедневно в течении года</t>
  </si>
  <si>
    <t>ежемесячно в течение года</t>
  </si>
  <si>
    <t>ежемесячно в течение срока действия контракта</t>
  </si>
  <si>
    <t>ежедневно в течение года</t>
  </si>
  <si>
    <t>ежедневно в течение срока действия контракта</t>
  </si>
  <si>
    <t>ежемесячно, первое полугодие 2018 г.</t>
  </si>
  <si>
    <t>еженедельно , 1 раз в неделю в течение срока действия контракта</t>
  </si>
  <si>
    <t>2 раза в месяц , в течение срока действия контракта</t>
  </si>
  <si>
    <t>ежемесячно, в течение срока действия контракта</t>
  </si>
  <si>
    <t xml:space="preserve">один раз в год, другая периодичность (в течение 14 календарных дней с даты заключения контракта) </t>
  </si>
  <si>
    <t>ежемесячно, второе полугодие 2018 г.</t>
  </si>
  <si>
    <t>ежемесячно, первое полугодие 2019 г.</t>
  </si>
  <si>
    <t>отмена заказчиком</t>
  </si>
  <si>
    <t>34</t>
  </si>
  <si>
    <t xml:space="preserve">Офисная бумага для копировально – множительной техники и принтеров формата А4 (210 х 297 мм), цвет бумаги – белый, категория качества класса не ниже "В", должна соответствовать ГОСТу Р 57641-2017
</t>
  </si>
  <si>
    <t>181352514500135250100100220016110242</t>
  </si>
  <si>
    <t>181352514500135250100100230015310244</t>
  </si>
  <si>
    <t>181352514500135250100100380010000244</t>
  </si>
  <si>
    <t>181352514500135250100100380010000242</t>
  </si>
  <si>
    <t xml:space="preserve">использование в соответствии с законодательством Российской Федерации экономии, полученной при осуществлении закупки
</t>
  </si>
  <si>
    <t xml:space="preserve">использование в соответствии с законодательством Российской Федерации экономии, полученной при осуществлении закупки
</t>
  </si>
  <si>
    <t>Элеваторная, д.2): вводно-распределительное устройство (ВРУ); устройство АВР; системы заземления и уравнивания потенциалов; щиты групповые: освещения (ЩО-1), силовые (ЩС-1); сварочный трансформатор; светильники наружного и внутреннего освещения; штепсельные розетки; тепловой узел  с автоматическим регулированием подачи теплоносителя. 3. Здание теплой стоянки (г. Вологда, Советский пр., 87а.): щит ввода, учета и распределения (ЩВУР); светильники наружного и внутреннего освещения; штепсельные розетки; тепловой узел  с автоматическим регулированием подачи теплоносителя. Услуги оказываются в соответствии с нормативными документами.</t>
  </si>
  <si>
    <r>
      <t xml:space="preserve">Состав электроустановок: 1. Административное здание (г. Вологда, ул. Герцена, д.1): вводно-распределительные устройства (ВРУ1-ВРУ4); устройства АВР (в количестве 4 шт.);  системы заземления и уравнивания потенциалов;  щиты групповые: освещения (ЩО1-ЩО18) для питания сети освещения здания и розеточной сети бытового назначения, аварийного освещения (ЩОА1-ЩОА2) силовые (ЩС1-ЩС26), электропитания компьютеров (ЩР-СВЭ в количестве 14 шт.) для питания компьютеров и оргтехники;  светильники наружного и внутреннего освещения; штепсельные розетки; вытяжные вентиляционные агрегаты (14 штук) расположены в 9 вентиляционных камерах; приточные вентиляционные агрегаты (10 штук) расположены  в 6 вентиляционных камерах, в холодные периоды года нагнетаемый воздух подогревается калориферами; пульты дистанционного управления приточной и вытяжной системами по одному пульту на каждый агрегат. Тепловой узел  с автоматическим регулированием подачи теплоносителя. 2. Здание гаража (г. Вологда, </t>
    </r>
    <r>
      <rPr>
        <sz val="7.5"/>
        <color indexed="8"/>
        <rFont val="Times New Roman"/>
        <family val="1"/>
      </rPr>
      <t>ул.</t>
    </r>
    <r>
      <rPr>
        <sz val="7.5"/>
        <color indexed="13"/>
        <rFont val="Times New Roman"/>
        <family val="1"/>
      </rPr>
      <t xml:space="preserve"> </t>
    </r>
  </si>
  <si>
    <t>181352514500135250100100280023314244</t>
  </si>
  <si>
    <t>Приказ Минэкономразвития России от 25.03.2014 N 155, Постановление Правительства Российской Федерации от 26.09.2016 № 968</t>
  </si>
  <si>
    <t xml:space="preserve">181352514500135250100100360031920244  </t>
  </si>
  <si>
    <t xml:space="preserve">один раз в пол года, другая периодичность (в течение 5 рабочих дней с даты заключения контракта) </t>
  </si>
  <si>
    <t>35</t>
  </si>
  <si>
    <t>181352514500135250100100300033514244</t>
  </si>
  <si>
    <t>36</t>
  </si>
  <si>
    <t>условная единица</t>
  </si>
  <si>
    <t xml:space="preserve">Работы  по текущему ремонту крыльца и прилегающей территории административного здания УФНС России по Вологодской области по адресу: 
г. Вологда, ул. Герцена, д.1 
</t>
  </si>
  <si>
    <t xml:space="preserve">Выполнение работ по текущему ремонту крыльца и прилегающей территории административного здания УФНС России по Вологодской области общей площадью 391 кв. метров, расположенных по адресу: г. Вологда, ул. Герцена, д.1 . Строительные материалы должны соответствовать требованиям ГОСТ, противопожарным и санитарным нормам. 
</t>
  </si>
  <si>
    <t>37</t>
  </si>
  <si>
    <t xml:space="preserve">Поставка сканеров штрих-кода в 2018 году
</t>
  </si>
  <si>
    <t>Поставка ручных сканеров двухмерного штрих-кода, тип сканера 2Д-imager, чтение штрих кодов PDF</t>
  </si>
  <si>
    <t>штука</t>
  </si>
  <si>
    <t>_</t>
  </si>
  <si>
    <t xml:space="preserve">Начальник финансового отдела                                                                         </t>
  </si>
  <si>
    <t>использование в соответствии с законодательством Российской Федерации экономии, полученной при осуществлении закупки</t>
  </si>
  <si>
    <t>Оказание услуг по энергоснабжению в 2018 году</t>
  </si>
  <si>
    <t>ежедневно, в течение года</t>
  </si>
  <si>
    <t xml:space="preserve">другая периодичность, 1 раз в год  (работы выполняются в течение 55 календарных дней с даты заключения контракта) </t>
  </si>
  <si>
    <t>181352514500135250100100400014120244</t>
  </si>
  <si>
    <t>181352514500135250100100390012620242</t>
  </si>
  <si>
    <t xml:space="preserve"> возникновение иных обстоятельств, предвидеть которые на дату утверждения плана-графика закупок было невозможно
</t>
  </si>
  <si>
    <t xml:space="preserve">один раз в год, другая периодичность (в течение 10 календарных дней с даты заключения контракта) </t>
  </si>
  <si>
    <t>Поставка картриджей для принтеров и многофункциональных устройств в 2018 году:</t>
  </si>
  <si>
    <t>Картридж HP Q7553X</t>
  </si>
  <si>
    <t>Картридж HP CE278A</t>
  </si>
  <si>
    <t>Картридж Xerox  106R02306</t>
  </si>
  <si>
    <t>Картридж Xerox 106R02312</t>
  </si>
  <si>
    <t>Картридж Kyocera TK-1140</t>
  </si>
  <si>
    <t>Картридж HP C9731A</t>
  </si>
  <si>
    <t>Картридж HP Q2612А</t>
  </si>
  <si>
    <t>Картридж Lexmark 52D0Z00</t>
  </si>
  <si>
    <t>Картридж HP C9732A</t>
  </si>
  <si>
    <t>Картридж HP CE285A</t>
  </si>
  <si>
    <t>Картридж Samsung MLT-D203E</t>
  </si>
  <si>
    <t>Картридж Xerox 113R00668</t>
  </si>
  <si>
    <t>Картридж Xerox 113R00670</t>
  </si>
  <si>
    <t>Картридж Xerox 113R00737</t>
  </si>
  <si>
    <t>Картридж Lexmark 52D5X00</t>
  </si>
  <si>
    <t>Картридж Kyocera DK-170</t>
  </si>
  <si>
    <t>Поставка компьютеров в комплекте: системный  блок, клавиатура, мышь компьютерная, монитор, подключаемый к компьютеру</t>
  </si>
  <si>
    <t xml:space="preserve">Выполнение работ по текущему ремонту 3 санитарных узлов  административного здания УФНС России по Вологодской области общей площадью 42 кв. метров, расположенных по адресу: г. Вологда, ул. Герцена, д.1 . Строительные материалы должны соответствовать требованиям ГОСТ, противопожарным и санитарным нормам. 
</t>
  </si>
  <si>
    <t xml:space="preserve">другая периодичность, 1 раз в год  (работы выполняются в течение 15 рабочих дней с даты заключения контракта) </t>
  </si>
  <si>
    <t xml:space="preserve">изменение объема и (или) стоимости планируемых к приобретению услуг, выявленное в результате подготовки к осуществлению закупки, вследствие чего оказание услуг  в соответствии с начальной (максимальной) ценой контракта, предусмотренной планом-графиком закупок, становится невозможной;
</t>
  </si>
  <si>
    <t>Поставка компьютеров в комплекте: 1. системный  блок  с характеристиками - объем накопителя &gt;= 1 Тбайт; объем оперативной памяти &gt;=4 Гбайт; тип накопителя HDD,SSHD,SSD; 2. клавиатура проводная, 3.мышь компьютерная проводная, 4. монитор, подключаемый к компьютеру, со следующими характеристиками: &gt;=2,0 Мпикселей на экране, размер диагонали &gt;=23 дюйма, типы матрицы: IPS, AH-IPS, TFT E-IPS, S-IPS, SPVA, PVA, MVA, VA, PLS, TN</t>
  </si>
  <si>
    <t xml:space="preserve">другая периодичность (поставка в течение 10  дней с даты заключения контракта) </t>
  </si>
  <si>
    <t>09.2019</t>
  </si>
  <si>
    <t>181352514500135250100100410012620242</t>
  </si>
  <si>
    <t>изменение планируемой даты начала осуществления закупки</t>
  </si>
  <si>
    <t>38</t>
  </si>
  <si>
    <t>39</t>
  </si>
  <si>
    <t>181352514500135250100100420012910244</t>
  </si>
  <si>
    <t xml:space="preserve">Поставка автотранспортных средств в 2018 году
</t>
  </si>
  <si>
    <t xml:space="preserve">один раз в год, другая периодичность (поставка в течение 30 календарных дней с даты заключения контракта) </t>
  </si>
  <si>
    <t>постановление Правительства РФ от 14.07.2014 N 656</t>
  </si>
  <si>
    <t>Выполнение работ по техническому обслуживанию автомобилей с заменой запасных частей в 2018 году</t>
  </si>
  <si>
    <r>
      <t>Поставка 4-х автотранспортных средств с двигателем с искровым зажиганием, с рабочим объемом цилиндров более 1500 см</t>
    </r>
    <r>
      <rPr>
        <vertAlign val="superscript"/>
        <sz val="7.5"/>
        <color indexed="8"/>
        <rFont val="Times New Roman"/>
        <family val="1"/>
      </rPr>
      <t>3</t>
    </r>
    <r>
      <rPr>
        <sz val="7.5"/>
        <color indexed="8"/>
        <rFont val="Times New Roman"/>
        <family val="1"/>
      </rPr>
      <t>,</t>
    </r>
    <r>
      <rPr>
        <vertAlign val="superscript"/>
        <sz val="7.5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 xml:space="preserve">с мощностью двигателя не более 150 л.с. </t>
    </r>
  </si>
  <si>
    <r>
      <t xml:space="preserve">Перечень услуг:
- уборка и содержание прилегающей к зданию территории (внутриквартальные проезды, тротуары, клумбы, газоны), крылец входов в здание, контейнерных площадок от мусора, снега и льда;
- </t>
    </r>
    <r>
      <rPr>
        <sz val="7.5"/>
        <rFont val="Times New Roman"/>
        <family val="1"/>
      </rPr>
      <t xml:space="preserve">вывоз снега. Общая территория уборки - 3221,3 м2. Уборка снега и мусора осуществляется с использованием ручного инвентаря и спецмашин.
</t>
    </r>
    <r>
      <rPr>
        <sz val="12"/>
        <rFont val="Times New Roman"/>
        <family val="1"/>
      </rPr>
      <t xml:space="preserve">
</t>
    </r>
  </si>
  <si>
    <t>измененный (7)</t>
  </si>
  <si>
    <t xml:space="preserve">Заместитель руководителя Управления                                                               </t>
  </si>
  <si>
    <t xml:space="preserve">Начальник хозяйственного отдела                                                          </t>
  </si>
  <si>
    <t>Руководитель УФНС России 
по Вологодской области    ___________________________________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</si>
</sst>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"/>
    <numFmt numFmtId="180" formatCode="0.0000"/>
    <numFmt numFmtId="181" formatCode="#,##0.00_ ;\-#,##0.00\ "/>
    <numFmt numFmtId="182" formatCode="[$-FC19]d\ mmmm\ yyyy\ &quot;г.&quot;"/>
    <numFmt numFmtId="183" formatCode="#,##0.00;[Red]#,##0.00"/>
  </numFmts>
  <fonts count="7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.5"/>
      <color indexed="8"/>
      <name val="Times New Roman"/>
      <family val="1"/>
    </font>
    <font>
      <sz val="7.5"/>
      <color indexed="13"/>
      <name val="Times New Roman"/>
      <family val="1"/>
    </font>
    <font>
      <sz val="11"/>
      <name val="Arial Cyr"/>
      <family val="0"/>
    </font>
    <font>
      <vertAlign val="superscript"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177" fontId="6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179" fontId="6" fillId="0" borderId="10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2" fillId="7" borderId="10" xfId="0" applyNumberFormat="1" applyFont="1" applyFill="1" applyBorder="1" applyAlignment="1">
      <alignment horizontal="center" vertical="top"/>
    </xf>
    <xf numFmtId="49" fontId="2" fillId="7" borderId="10" xfId="0" applyNumberFormat="1" applyFont="1" applyFill="1" applyBorder="1" applyAlignment="1">
      <alignment horizontal="center" vertical="top" wrapText="1"/>
    </xf>
    <xf numFmtId="0" fontId="6" fillId="7" borderId="10" xfId="0" applyNumberFormat="1" applyFont="1" applyFill="1" applyBorder="1" applyAlignment="1">
      <alignment horizontal="left" vertical="top" wrapText="1"/>
    </xf>
    <xf numFmtId="14" fontId="6" fillId="7" borderId="10" xfId="0" applyNumberFormat="1" applyFont="1" applyFill="1" applyBorder="1" applyAlignment="1">
      <alignment horizontal="left" vertical="top" wrapText="1"/>
    </xf>
    <xf numFmtId="4" fontId="6" fillId="7" borderId="10" xfId="0" applyNumberFormat="1" applyFont="1" applyFill="1" applyBorder="1" applyAlignment="1">
      <alignment horizontal="center" vertical="top"/>
    </xf>
    <xf numFmtId="3" fontId="6" fillId="7" borderId="10" xfId="0" applyNumberFormat="1" applyFont="1" applyFill="1" applyBorder="1" applyAlignment="1">
      <alignment horizontal="center" vertical="top"/>
    </xf>
    <xf numFmtId="2" fontId="6" fillId="7" borderId="10" xfId="0" applyNumberFormat="1" applyFont="1" applyFill="1" applyBorder="1" applyAlignment="1">
      <alignment horizontal="center" vertical="top"/>
    </xf>
    <xf numFmtId="49" fontId="6" fillId="7" borderId="10" xfId="0" applyNumberFormat="1" applyFont="1" applyFill="1" applyBorder="1" applyAlignment="1">
      <alignment horizontal="center" vertical="top"/>
    </xf>
    <xf numFmtId="0" fontId="6" fillId="7" borderId="10" xfId="0" applyNumberFormat="1" applyFont="1" applyFill="1" applyBorder="1" applyAlignment="1">
      <alignment horizontal="center" vertical="top"/>
    </xf>
    <xf numFmtId="49" fontId="6" fillId="7" borderId="11" xfId="0" applyNumberFormat="1" applyFont="1" applyFill="1" applyBorder="1" applyAlignment="1">
      <alignment horizontal="center" vertical="top" wrapText="1"/>
    </xf>
    <xf numFmtId="0" fontId="6" fillId="7" borderId="11" xfId="0" applyNumberFormat="1" applyFont="1" applyFill="1" applyBorder="1" applyAlignment="1">
      <alignment horizontal="center" vertical="top"/>
    </xf>
    <xf numFmtId="49" fontId="6" fillId="7" borderId="11" xfId="0" applyNumberFormat="1" applyFont="1" applyFill="1" applyBorder="1" applyAlignment="1">
      <alignment horizontal="center" vertical="top"/>
    </xf>
    <xf numFmtId="0" fontId="6" fillId="7" borderId="11" xfId="0" applyNumberFormat="1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top"/>
    </xf>
    <xf numFmtId="49" fontId="6" fillId="7" borderId="0" xfId="0" applyNumberFormat="1" applyFont="1" applyFill="1" applyBorder="1" applyAlignment="1">
      <alignment horizontal="center" vertical="top"/>
    </xf>
    <xf numFmtId="49" fontId="6" fillId="7" borderId="10" xfId="0" applyNumberFormat="1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top" wrapText="1"/>
    </xf>
    <xf numFmtId="179" fontId="6" fillId="7" borderId="10" xfId="0" applyNumberFormat="1" applyFont="1" applyFill="1" applyBorder="1" applyAlignment="1">
      <alignment horizontal="center" vertical="top"/>
    </xf>
    <xf numFmtId="0" fontId="6" fillId="7" borderId="10" xfId="0" applyNumberFormat="1" applyFont="1" applyFill="1" applyBorder="1" applyAlignment="1">
      <alignment horizontal="center" vertical="top" wrapText="1"/>
    </xf>
    <xf numFmtId="0" fontId="6" fillId="7" borderId="13" xfId="0" applyNumberFormat="1" applyFont="1" applyFill="1" applyBorder="1" applyAlignment="1">
      <alignment horizontal="left" vertical="top" wrapText="1"/>
    </xf>
    <xf numFmtId="43" fontId="6" fillId="0" borderId="10" xfId="60" applyFont="1" applyFill="1" applyBorder="1" applyAlignment="1">
      <alignment horizontal="center" vertical="top"/>
    </xf>
    <xf numFmtId="43" fontId="6" fillId="7" borderId="10" xfId="6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3" fillId="0" borderId="11" xfId="0" applyNumberFormat="1" applyFont="1" applyFill="1" applyBorder="1" applyAlignment="1">
      <alignment horizontal="left" vertical="top" wrapText="1"/>
    </xf>
    <xf numFmtId="0" fontId="64" fillId="0" borderId="11" xfId="0" applyNumberFormat="1" applyFont="1" applyFill="1" applyBorder="1" applyAlignment="1">
      <alignment horizontal="left" vertical="top" wrapText="1"/>
    </xf>
    <xf numFmtId="4" fontId="64" fillId="0" borderId="10" xfId="0" applyNumberFormat="1" applyFont="1" applyFill="1" applyBorder="1" applyAlignment="1">
      <alignment horizontal="center" vertical="top"/>
    </xf>
    <xf numFmtId="49" fontId="64" fillId="0" borderId="11" xfId="0" applyNumberFormat="1" applyFont="1" applyFill="1" applyBorder="1" applyAlignment="1">
      <alignment horizontal="center" vertical="top"/>
    </xf>
    <xf numFmtId="0" fontId="64" fillId="0" borderId="11" xfId="0" applyNumberFormat="1" applyFont="1" applyFill="1" applyBorder="1" applyAlignment="1">
      <alignment horizontal="left" vertical="top" wrapText="1" readingOrder="1"/>
    </xf>
    <xf numFmtId="2" fontId="64" fillId="0" borderId="11" xfId="0" applyNumberFormat="1" applyFont="1" applyFill="1" applyBorder="1" applyAlignment="1">
      <alignment horizontal="center" vertical="top"/>
    </xf>
    <xf numFmtId="0" fontId="64" fillId="0" borderId="11" xfId="0" applyNumberFormat="1" applyFont="1" applyFill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1" fillId="0" borderId="0" xfId="0" applyNumberFormat="1" applyFont="1" applyFill="1" applyAlignment="1">
      <alignment horizontal="left"/>
    </xf>
    <xf numFmtId="181" fontId="1" fillId="0" borderId="0" xfId="0" applyNumberFormat="1" applyFont="1" applyAlignment="1">
      <alignment horizontal="left"/>
    </xf>
    <xf numFmtId="4" fontId="1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/>
    </xf>
    <xf numFmtId="0" fontId="6" fillId="0" borderId="18" xfId="0" applyNumberFormat="1" applyFont="1" applyFill="1" applyBorder="1" applyAlignment="1">
      <alignment horizontal="center" vertical="top"/>
    </xf>
    <xf numFmtId="43" fontId="6" fillId="0" borderId="18" xfId="60" applyFont="1" applyFill="1" applyBorder="1" applyAlignment="1">
      <alignment horizontal="center" vertical="top"/>
    </xf>
    <xf numFmtId="43" fontId="6" fillId="0" borderId="15" xfId="60" applyFont="1" applyFill="1" applyBorder="1" applyAlignment="1">
      <alignment horizontal="center" vertical="top"/>
    </xf>
    <xf numFmtId="14" fontId="6" fillId="0" borderId="18" xfId="0" applyNumberFormat="1" applyFont="1" applyFill="1" applyBorder="1" applyAlignment="1">
      <alignment horizontal="left" vertical="top" wrapText="1"/>
    </xf>
    <xf numFmtId="14" fontId="6" fillId="0" borderId="15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/>
    </xf>
    <xf numFmtId="4" fontId="64" fillId="0" borderId="19" xfId="0" applyNumberFormat="1" applyFont="1" applyFill="1" applyBorder="1" applyAlignment="1">
      <alignment horizontal="right" vertical="top"/>
    </xf>
    <xf numFmtId="4" fontId="64" fillId="0" borderId="10" xfId="0" applyNumberFormat="1" applyFont="1" applyFill="1" applyBorder="1" applyAlignment="1">
      <alignment horizontal="right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9" fontId="65" fillId="0" borderId="10" xfId="0" applyNumberFormat="1" applyFont="1" applyFill="1" applyBorder="1" applyAlignment="1">
      <alignment vertical="top" wrapText="1"/>
    </xf>
    <xf numFmtId="43" fontId="3" fillId="0" borderId="0" xfId="0" applyNumberFormat="1" applyFont="1" applyBorder="1" applyAlignment="1">
      <alignment horizontal="center" vertical="top"/>
    </xf>
    <xf numFmtId="4" fontId="64" fillId="0" borderId="11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center" vertical="top" wrapText="1"/>
    </xf>
    <xf numFmtId="43" fontId="64" fillId="0" borderId="15" xfId="60" applyFont="1" applyFill="1" applyBorder="1" applyAlignment="1">
      <alignment horizontal="center" vertical="top"/>
    </xf>
    <xf numFmtId="2" fontId="64" fillId="0" borderId="10" xfId="0" applyNumberFormat="1" applyFont="1" applyFill="1" applyBorder="1" applyAlignment="1">
      <alignment horizontal="center" vertical="top"/>
    </xf>
    <xf numFmtId="0" fontId="64" fillId="0" borderId="10" xfId="0" applyNumberFormat="1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NumberFormat="1" applyFont="1" applyFill="1" applyBorder="1" applyAlignment="1">
      <alignment horizontal="center" vertical="top"/>
    </xf>
    <xf numFmtId="49" fontId="64" fillId="0" borderId="11" xfId="0" applyNumberFormat="1" applyFont="1" applyFill="1" applyBorder="1" applyAlignment="1">
      <alignment horizontal="center" vertical="top" wrapText="1"/>
    </xf>
    <xf numFmtId="2" fontId="6" fillId="7" borderId="11" xfId="0" applyNumberFormat="1" applyFont="1" applyFill="1" applyBorder="1" applyAlignment="1">
      <alignment horizontal="center" vertical="top"/>
    </xf>
    <xf numFmtId="43" fontId="6" fillId="7" borderId="11" xfId="0" applyNumberFormat="1" applyFont="1" applyFill="1" applyBorder="1" applyAlignment="1">
      <alignment horizontal="center" vertical="top"/>
    </xf>
    <xf numFmtId="0" fontId="6" fillId="7" borderId="11" xfId="0" applyNumberFormat="1" applyFont="1" applyFill="1" applyBorder="1" applyAlignment="1">
      <alignment horizontal="center" vertical="top" wrapText="1"/>
    </xf>
    <xf numFmtId="49" fontId="6" fillId="7" borderId="0" xfId="0" applyNumberFormat="1" applyFont="1" applyFill="1" applyBorder="1" applyAlignment="1">
      <alignment horizontal="center" vertical="top" wrapText="1"/>
    </xf>
    <xf numFmtId="0" fontId="6" fillId="7" borderId="0" xfId="0" applyNumberFormat="1" applyFont="1" applyFill="1" applyBorder="1" applyAlignment="1">
      <alignment horizontal="left" vertical="top" wrapText="1"/>
    </xf>
    <xf numFmtId="0" fontId="64" fillId="0" borderId="11" xfId="0" applyNumberFormat="1" applyFont="1" applyFill="1" applyBorder="1" applyAlignment="1">
      <alignment horizontal="center" vertical="top" wrapText="1"/>
    </xf>
    <xf numFmtId="49" fontId="65" fillId="0" borderId="10" xfId="0" applyNumberFormat="1" applyFont="1" applyFill="1" applyBorder="1" applyAlignment="1">
      <alignment horizontal="center" vertical="top"/>
    </xf>
    <xf numFmtId="49" fontId="64" fillId="0" borderId="10" xfId="0" applyNumberFormat="1" applyFont="1" applyFill="1" applyBorder="1" applyAlignment="1">
      <alignment vertical="top" wrapText="1"/>
    </xf>
    <xf numFmtId="2" fontId="6" fillId="7" borderId="10" xfId="6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6" fillId="0" borderId="14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0" fontId="64" fillId="0" borderId="14" xfId="0" applyNumberFormat="1" applyFont="1" applyFill="1" applyBorder="1" applyAlignment="1">
      <alignment horizontal="center" vertical="top" wrapText="1"/>
    </xf>
    <xf numFmtId="0" fontId="64" fillId="0" borderId="13" xfId="0" applyNumberFormat="1" applyFont="1" applyFill="1" applyBorder="1" applyAlignment="1">
      <alignment horizontal="center" vertical="top" wrapText="1"/>
    </xf>
    <xf numFmtId="0" fontId="64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0" fontId="6" fillId="7" borderId="14" xfId="0" applyNumberFormat="1" applyFont="1" applyFill="1" applyBorder="1" applyAlignment="1">
      <alignment horizontal="center" vertical="top" wrapText="1"/>
    </xf>
    <xf numFmtId="0" fontId="6" fillId="7" borderId="13" xfId="0" applyNumberFormat="1" applyFont="1" applyFill="1" applyBorder="1" applyAlignment="1">
      <alignment horizontal="center" vertical="top" wrapText="1"/>
    </xf>
    <xf numFmtId="0" fontId="6" fillId="7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4" fontId="6" fillId="0" borderId="16" xfId="0" applyNumberFormat="1" applyFont="1" applyFill="1" applyBorder="1" applyAlignment="1">
      <alignment horizontal="center" vertical="top" wrapText="1"/>
    </xf>
    <xf numFmtId="14" fontId="6" fillId="0" borderId="17" xfId="0" applyNumberFormat="1" applyFont="1" applyFill="1" applyBorder="1" applyAlignment="1">
      <alignment horizontal="center" vertical="top" wrapText="1"/>
    </xf>
    <xf numFmtId="0" fontId="6" fillId="7" borderId="18" xfId="0" applyNumberFormat="1" applyFont="1" applyFill="1" applyBorder="1" applyAlignment="1">
      <alignment horizontal="center" vertical="top" wrapText="1"/>
    </xf>
    <xf numFmtId="0" fontId="6" fillId="7" borderId="20" xfId="0" applyNumberFormat="1" applyFont="1" applyFill="1" applyBorder="1" applyAlignment="1">
      <alignment horizontal="center" vertical="top" wrapText="1"/>
    </xf>
    <xf numFmtId="0" fontId="6" fillId="7" borderId="15" xfId="0" applyNumberFormat="1" applyFont="1" applyFill="1" applyBorder="1" applyAlignment="1">
      <alignment horizontal="center" vertical="top" wrapText="1"/>
    </xf>
    <xf numFmtId="49" fontId="6" fillId="7" borderId="0" xfId="0" applyNumberFormat="1" applyFont="1" applyFill="1" applyBorder="1" applyAlignment="1">
      <alignment horizontal="center" vertical="top" wrapText="1"/>
    </xf>
    <xf numFmtId="0" fontId="6" fillId="7" borderId="0" xfId="0" applyNumberFormat="1" applyFont="1" applyFill="1" applyBorder="1" applyAlignment="1">
      <alignment horizontal="left" vertical="top" wrapText="1"/>
    </xf>
    <xf numFmtId="0" fontId="6" fillId="7" borderId="21" xfId="0" applyNumberFormat="1" applyFont="1" applyFill="1" applyBorder="1" applyAlignment="1">
      <alignment horizontal="center" vertical="top" wrapText="1"/>
    </xf>
    <xf numFmtId="0" fontId="6" fillId="7" borderId="22" xfId="0" applyNumberFormat="1" applyFont="1" applyFill="1" applyBorder="1" applyAlignment="1">
      <alignment horizontal="center" vertical="top" wrapText="1"/>
    </xf>
    <xf numFmtId="0" fontId="6" fillId="7" borderId="23" xfId="0" applyNumberFormat="1" applyFont="1" applyFill="1" applyBorder="1" applyAlignment="1">
      <alignment horizontal="center" vertical="top" wrapText="1"/>
    </xf>
    <xf numFmtId="0" fontId="6" fillId="7" borderId="24" xfId="0" applyNumberFormat="1" applyFont="1" applyFill="1" applyBorder="1" applyAlignment="1">
      <alignment horizontal="center" vertical="top" wrapText="1"/>
    </xf>
    <xf numFmtId="0" fontId="6" fillId="7" borderId="0" xfId="0" applyNumberFormat="1" applyFont="1" applyFill="1" applyBorder="1" applyAlignment="1">
      <alignment horizontal="center" vertical="top" wrapText="1"/>
    </xf>
    <xf numFmtId="0" fontId="6" fillId="7" borderId="12" xfId="0" applyNumberFormat="1" applyFont="1" applyFill="1" applyBorder="1" applyAlignment="1">
      <alignment horizontal="center" vertical="top" wrapText="1"/>
    </xf>
    <xf numFmtId="0" fontId="6" fillId="7" borderId="16" xfId="0" applyNumberFormat="1" applyFont="1" applyFill="1" applyBorder="1" applyAlignment="1">
      <alignment horizontal="center" vertical="top" wrapText="1"/>
    </xf>
    <xf numFmtId="0" fontId="6" fillId="7" borderId="25" xfId="0" applyNumberFormat="1" applyFont="1" applyFill="1" applyBorder="1" applyAlignment="1">
      <alignment horizontal="center" vertical="top" wrapText="1"/>
    </xf>
    <xf numFmtId="0" fontId="6" fillId="7" borderId="17" xfId="0" applyNumberFormat="1" applyFont="1" applyFill="1" applyBorder="1" applyAlignment="1">
      <alignment horizontal="center" vertical="top" wrapText="1"/>
    </xf>
    <xf numFmtId="0" fontId="6" fillId="7" borderId="18" xfId="0" applyNumberFormat="1" applyFont="1" applyFill="1" applyBorder="1" applyAlignment="1">
      <alignment horizontal="left" vertical="top" wrapText="1"/>
    </xf>
    <xf numFmtId="0" fontId="6" fillId="7" borderId="20" xfId="0" applyNumberFormat="1" applyFont="1" applyFill="1" applyBorder="1" applyAlignment="1">
      <alignment horizontal="left" vertical="top" wrapText="1"/>
    </xf>
    <xf numFmtId="0" fontId="6" fillId="7" borderId="15" xfId="0" applyNumberFormat="1" applyFont="1" applyFill="1" applyBorder="1" applyAlignment="1">
      <alignment horizontal="left" vertical="top" wrapText="1"/>
    </xf>
    <xf numFmtId="0" fontId="6" fillId="7" borderId="18" xfId="0" applyNumberFormat="1" applyFont="1" applyFill="1" applyBorder="1" applyAlignment="1">
      <alignment horizontal="center" vertical="top"/>
    </xf>
    <xf numFmtId="0" fontId="6" fillId="7" borderId="20" xfId="0" applyNumberFormat="1" applyFont="1" applyFill="1" applyBorder="1" applyAlignment="1">
      <alignment horizontal="center" vertical="top"/>
    </xf>
    <xf numFmtId="0" fontId="6" fillId="7" borderId="15" xfId="0" applyNumberFormat="1" applyFont="1" applyFill="1" applyBorder="1" applyAlignment="1">
      <alignment horizontal="center" vertical="top"/>
    </xf>
    <xf numFmtId="43" fontId="6" fillId="7" borderId="18" xfId="0" applyNumberFormat="1" applyFont="1" applyFill="1" applyBorder="1" applyAlignment="1">
      <alignment horizontal="center" vertical="top"/>
    </xf>
    <xf numFmtId="49" fontId="6" fillId="7" borderId="18" xfId="0" applyNumberFormat="1" applyFont="1" applyFill="1" applyBorder="1" applyAlignment="1">
      <alignment horizontal="center" vertical="top"/>
    </xf>
    <xf numFmtId="49" fontId="6" fillId="7" borderId="20" xfId="0" applyNumberFormat="1" applyFont="1" applyFill="1" applyBorder="1" applyAlignment="1">
      <alignment horizontal="center" vertical="top"/>
    </xf>
    <xf numFmtId="49" fontId="6" fillId="7" borderId="15" xfId="0" applyNumberFormat="1" applyFont="1" applyFill="1" applyBorder="1" applyAlignment="1">
      <alignment horizontal="center" vertical="top"/>
    </xf>
    <xf numFmtId="49" fontId="6" fillId="7" borderId="18" xfId="0" applyNumberFormat="1" applyFont="1" applyFill="1" applyBorder="1" applyAlignment="1">
      <alignment horizontal="center" vertical="top" wrapText="1"/>
    </xf>
    <xf numFmtId="49" fontId="6" fillId="7" borderId="20" xfId="0" applyNumberFormat="1" applyFont="1" applyFill="1" applyBorder="1" applyAlignment="1">
      <alignment horizontal="center" vertical="top" wrapText="1"/>
    </xf>
    <xf numFmtId="49" fontId="6" fillId="7" borderId="15" xfId="0" applyNumberFormat="1" applyFont="1" applyFill="1" applyBorder="1" applyAlignment="1">
      <alignment horizontal="center" vertical="top" wrapText="1"/>
    </xf>
    <xf numFmtId="4" fontId="6" fillId="7" borderId="18" xfId="0" applyNumberFormat="1" applyFont="1" applyFill="1" applyBorder="1" applyAlignment="1">
      <alignment horizontal="center" vertical="top"/>
    </xf>
    <xf numFmtId="4" fontId="6" fillId="7" borderId="20" xfId="0" applyNumberFormat="1" applyFont="1" applyFill="1" applyBorder="1" applyAlignment="1">
      <alignment horizontal="center" vertical="top"/>
    </xf>
    <xf numFmtId="4" fontId="6" fillId="7" borderId="15" xfId="0" applyNumberFormat="1" applyFont="1" applyFill="1" applyBorder="1" applyAlignment="1">
      <alignment horizontal="center" vertical="top"/>
    </xf>
    <xf numFmtId="43" fontId="6" fillId="7" borderId="18" xfId="60" applyFont="1" applyFill="1" applyBorder="1" applyAlignment="1">
      <alignment horizontal="center" vertical="top"/>
    </xf>
    <xf numFmtId="43" fontId="6" fillId="7" borderId="20" xfId="60" applyFont="1" applyFill="1" applyBorder="1" applyAlignment="1">
      <alignment horizontal="center" vertical="top"/>
    </xf>
    <xf numFmtId="43" fontId="6" fillId="7" borderId="15" xfId="60" applyFont="1" applyFill="1" applyBorder="1" applyAlignment="1">
      <alignment horizontal="center" vertical="top"/>
    </xf>
    <xf numFmtId="2" fontId="6" fillId="7" borderId="18" xfId="0" applyNumberFormat="1" applyFont="1" applyFill="1" applyBorder="1" applyAlignment="1">
      <alignment horizontal="center" vertical="top"/>
    </xf>
    <xf numFmtId="2" fontId="6" fillId="7" borderId="20" xfId="0" applyNumberFormat="1" applyFont="1" applyFill="1" applyBorder="1" applyAlignment="1">
      <alignment horizontal="center" vertical="top"/>
    </xf>
    <xf numFmtId="2" fontId="6" fillId="7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49" fontId="2" fillId="7" borderId="18" xfId="0" applyNumberFormat="1" applyFont="1" applyFill="1" applyBorder="1" applyAlignment="1">
      <alignment horizontal="center" vertical="top"/>
    </xf>
    <xf numFmtId="49" fontId="2" fillId="7" borderId="20" xfId="0" applyNumberFormat="1" applyFont="1" applyFill="1" applyBorder="1" applyAlignment="1">
      <alignment horizontal="center" vertical="top"/>
    </xf>
    <xf numFmtId="49" fontId="2" fillId="7" borderId="15" xfId="0" applyNumberFormat="1" applyFont="1" applyFill="1" applyBorder="1" applyAlignment="1">
      <alignment horizontal="center" vertical="top"/>
    </xf>
    <xf numFmtId="49" fontId="2" fillId="7" borderId="18" xfId="0" applyNumberFormat="1" applyFont="1" applyFill="1" applyBorder="1" applyAlignment="1">
      <alignment horizontal="center" vertical="top" wrapText="1"/>
    </xf>
    <xf numFmtId="49" fontId="2" fillId="7" borderId="20" xfId="0" applyNumberFormat="1" applyFont="1" applyFill="1" applyBorder="1" applyAlignment="1">
      <alignment horizontal="center" vertical="top" wrapText="1"/>
    </xf>
    <xf numFmtId="49" fontId="2" fillId="7" borderId="15" xfId="0" applyNumberFormat="1" applyFont="1" applyFill="1" applyBorder="1" applyAlignment="1">
      <alignment horizontal="center" vertical="top" wrapText="1"/>
    </xf>
    <xf numFmtId="14" fontId="6" fillId="7" borderId="18" xfId="0" applyNumberFormat="1" applyFont="1" applyFill="1" applyBorder="1" applyAlignment="1">
      <alignment horizontal="left" vertical="top" wrapText="1"/>
    </xf>
    <xf numFmtId="14" fontId="6" fillId="7" borderId="20" xfId="0" applyNumberFormat="1" applyFont="1" applyFill="1" applyBorder="1" applyAlignment="1">
      <alignment horizontal="left" vertical="top" wrapText="1"/>
    </xf>
    <xf numFmtId="14" fontId="6" fillId="7" borderId="15" xfId="0" applyNumberFormat="1" applyFont="1" applyFill="1" applyBorder="1" applyAlignment="1">
      <alignment horizontal="left" vertical="top" wrapText="1"/>
    </xf>
    <xf numFmtId="3" fontId="6" fillId="7" borderId="18" xfId="0" applyNumberFormat="1" applyFont="1" applyFill="1" applyBorder="1" applyAlignment="1">
      <alignment horizontal="center" vertical="top"/>
    </xf>
    <xf numFmtId="3" fontId="6" fillId="7" borderId="20" xfId="0" applyNumberFormat="1" applyFont="1" applyFill="1" applyBorder="1" applyAlignment="1">
      <alignment horizontal="center" vertical="top"/>
    </xf>
    <xf numFmtId="3" fontId="6" fillId="7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4" fillId="0" borderId="18" xfId="0" applyNumberFormat="1" applyFont="1" applyFill="1" applyBorder="1" applyAlignment="1">
      <alignment horizontal="center" vertical="top" wrapText="1"/>
    </xf>
    <xf numFmtId="0" fontId="64" fillId="0" borderId="1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3" fontId="6" fillId="0" borderId="18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4" fontId="64" fillId="0" borderId="18" xfId="0" applyNumberFormat="1" applyFont="1" applyFill="1" applyBorder="1" applyAlignment="1">
      <alignment horizontal="center" vertical="top"/>
    </xf>
    <xf numFmtId="4" fontId="64" fillId="0" borderId="15" xfId="0" applyNumberFormat="1" applyFont="1" applyFill="1" applyBorder="1" applyAlignment="1">
      <alignment horizontal="center" vertical="top"/>
    </xf>
    <xf numFmtId="43" fontId="6" fillId="0" borderId="18" xfId="60" applyFont="1" applyFill="1" applyBorder="1" applyAlignment="1">
      <alignment horizontal="center" vertical="top"/>
    </xf>
    <xf numFmtId="43" fontId="6" fillId="0" borderId="15" xfId="60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14" fontId="6" fillId="0" borderId="18" xfId="0" applyNumberFormat="1" applyFont="1" applyFill="1" applyBorder="1" applyAlignment="1">
      <alignment horizontal="left" vertical="top" wrapText="1"/>
    </xf>
    <xf numFmtId="14" fontId="6" fillId="0" borderId="15" xfId="0" applyNumberFormat="1" applyFont="1" applyFill="1" applyBorder="1" applyAlignment="1">
      <alignment horizontal="left" vertical="top" wrapText="1"/>
    </xf>
    <xf numFmtId="4" fontId="6" fillId="0" borderId="18" xfId="0" applyNumberFormat="1" applyFont="1" applyFill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24" xfId="0" applyNumberFormat="1" applyFont="1" applyFill="1" applyBorder="1" applyAlignment="1">
      <alignment horizontal="center" vertical="center" textRotation="90" wrapText="1"/>
    </xf>
    <xf numFmtId="0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25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4" fillId="0" borderId="18" xfId="0" applyNumberFormat="1" applyFont="1" applyBorder="1" applyAlignment="1">
      <alignment horizontal="center" vertical="center" textRotation="90" wrapText="1"/>
    </xf>
    <xf numFmtId="0" fontId="64" fillId="0" borderId="20" xfId="0" applyNumberFormat="1" applyFont="1" applyBorder="1" applyAlignment="1">
      <alignment horizontal="center" vertical="center" textRotation="90" wrapText="1"/>
    </xf>
    <xf numFmtId="0" fontId="64" fillId="0" borderId="15" xfId="0" applyNumberFormat="1" applyFont="1" applyBorder="1" applyAlignment="1">
      <alignment horizontal="center" vertical="center" textRotation="90" wrapText="1"/>
    </xf>
    <xf numFmtId="0" fontId="64" fillId="0" borderId="15" xfId="0" applyNumberFormat="1" applyFont="1" applyBorder="1" applyAlignment="1">
      <alignment horizontal="center" vertical="center" wrapText="1"/>
    </xf>
    <xf numFmtId="0" fontId="64" fillId="0" borderId="18" xfId="0" applyNumberFormat="1" applyFont="1" applyFill="1" applyBorder="1" applyAlignment="1">
      <alignment horizontal="left" vertical="top" wrapText="1"/>
    </xf>
    <xf numFmtId="0" fontId="64" fillId="0" borderId="15" xfId="0" applyNumberFormat="1" applyFont="1" applyFill="1" applyBorder="1" applyAlignment="1">
      <alignment horizontal="left" vertical="top" wrapText="1"/>
    </xf>
    <xf numFmtId="0" fontId="64" fillId="7" borderId="10" xfId="0" applyNumberFormat="1" applyFont="1" applyFill="1" applyBorder="1" applyAlignment="1">
      <alignment horizontal="left" vertical="top" wrapText="1"/>
    </xf>
    <xf numFmtId="0" fontId="64" fillId="7" borderId="18" xfId="0" applyNumberFormat="1" applyFont="1" applyFill="1" applyBorder="1" applyAlignment="1">
      <alignment horizontal="left" vertical="top" wrapText="1"/>
    </xf>
    <xf numFmtId="0" fontId="72" fillId="0" borderId="15" xfId="0" applyFont="1" applyBorder="1" applyAlignment="1">
      <alignment horizontal="left" vertical="top" wrapText="1"/>
    </xf>
    <xf numFmtId="0" fontId="64" fillId="7" borderId="18" xfId="0" applyNumberFormat="1" applyFont="1" applyFill="1" applyBorder="1" applyAlignment="1">
      <alignment horizontal="center" vertical="top" wrapText="1"/>
    </xf>
    <xf numFmtId="0" fontId="64" fillId="7" borderId="20" xfId="0" applyNumberFormat="1" applyFont="1" applyFill="1" applyBorder="1" applyAlignment="1">
      <alignment horizontal="center" vertical="top" wrapText="1"/>
    </xf>
    <xf numFmtId="0" fontId="64" fillId="7" borderId="15" xfId="0" applyNumberFormat="1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left"/>
    </xf>
    <xf numFmtId="0" fontId="7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view="pageBreakPreview" zoomScale="84" zoomScaleSheetLayoutView="84" zoomScalePageLayoutView="0" workbookViewId="0" topLeftCell="A94">
      <selection activeCell="F34" sqref="F34"/>
    </sheetView>
  </sheetViews>
  <sheetFormatPr defaultColWidth="9.00390625" defaultRowHeight="12.75"/>
  <cols>
    <col min="1" max="1" width="3.625" style="1" customWidth="1"/>
    <col min="2" max="2" width="10.375" style="1" customWidth="1"/>
    <col min="3" max="3" width="13.125" style="364" customWidth="1"/>
    <col min="4" max="4" width="19.25390625" style="1" customWidth="1"/>
    <col min="5" max="5" width="10.625" style="49" customWidth="1"/>
    <col min="6" max="6" width="3.375" style="49" customWidth="1"/>
    <col min="7" max="7" width="14.125" style="49" customWidth="1"/>
    <col min="8" max="8" width="14.25390625" style="49" customWidth="1"/>
    <col min="9" max="9" width="14.00390625" style="1" customWidth="1"/>
    <col min="10" max="10" width="3.125" style="1" customWidth="1"/>
    <col min="11" max="11" width="3.375" style="1" customWidth="1"/>
    <col min="12" max="12" width="7.00390625" style="1" customWidth="1"/>
    <col min="13" max="13" width="4.25390625" style="1" customWidth="1"/>
    <col min="14" max="14" width="6.125" style="49" customWidth="1"/>
    <col min="15" max="15" width="6.25390625" style="49" customWidth="1"/>
    <col min="16" max="16" width="4.25390625" style="1" customWidth="1"/>
    <col min="17" max="17" width="3.375" style="1" customWidth="1"/>
    <col min="18" max="18" width="3.75390625" style="1" customWidth="1"/>
    <col min="19" max="19" width="8.625" style="49" customWidth="1"/>
    <col min="20" max="20" width="8.875" style="1" customWidth="1"/>
    <col min="21" max="21" width="9.625" style="1" customWidth="1"/>
    <col min="22" max="22" width="5.625" style="1" customWidth="1"/>
    <col min="23" max="23" width="5.375" style="1" customWidth="1"/>
    <col min="24" max="24" width="9.875" style="1" customWidth="1"/>
    <col min="25" max="25" width="9.75390625" style="1" customWidth="1"/>
    <col min="26" max="26" width="1.875" style="49" customWidth="1"/>
    <col min="27" max="27" width="3.125" style="49" customWidth="1"/>
    <col min="28" max="28" width="1.875" style="49" customWidth="1"/>
    <col min="29" max="29" width="12.00390625" style="49" customWidth="1"/>
    <col min="30" max="30" width="5.25390625" style="1" customWidth="1"/>
    <col min="31" max="31" width="4.375" style="1" customWidth="1"/>
    <col min="32" max="32" width="3.75390625" style="1" customWidth="1"/>
    <col min="33" max="33" width="8.375" style="1" customWidth="1"/>
    <col min="34" max="35" width="3.875" style="1" customWidth="1"/>
    <col min="36" max="36" width="9.125" style="1" customWidth="1"/>
    <col min="37" max="38" width="9.125" style="75" customWidth="1"/>
    <col min="39" max="16384" width="9.125" style="1" customWidth="1"/>
  </cols>
  <sheetData>
    <row r="1" spans="15:35" ht="14.25">
      <c r="O1" s="359" t="s">
        <v>96</v>
      </c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</row>
    <row r="2" spans="15:22" ht="12.75">
      <c r="O2" s="360"/>
      <c r="P2" s="360"/>
      <c r="Q2" s="360"/>
      <c r="R2" s="360"/>
      <c r="S2" s="360"/>
      <c r="T2" s="360"/>
      <c r="U2" s="360"/>
      <c r="V2" s="360"/>
    </row>
    <row r="3" spans="15:35" ht="32.25" customHeight="1">
      <c r="O3" s="361" t="s">
        <v>318</v>
      </c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</row>
    <row r="4" spans="15:35" ht="12.75">
      <c r="O4" s="360" t="s">
        <v>97</v>
      </c>
      <c r="P4" s="360"/>
      <c r="Q4" s="360"/>
      <c r="R4" s="360"/>
      <c r="S4" s="360"/>
      <c r="T4" s="362" t="s">
        <v>14</v>
      </c>
      <c r="U4" s="362"/>
      <c r="V4" s="362"/>
      <c r="W4" s="362"/>
      <c r="X4" s="362"/>
      <c r="Y4" s="362"/>
      <c r="Z4" s="362"/>
      <c r="AA4" s="363" t="s">
        <v>98</v>
      </c>
      <c r="AB4" s="363"/>
      <c r="AC4" s="363"/>
      <c r="AD4" s="363"/>
      <c r="AE4" s="363"/>
      <c r="AF4" s="363"/>
      <c r="AG4" s="363"/>
      <c r="AH4" s="363"/>
      <c r="AI4" s="363"/>
    </row>
    <row r="6" spans="3:38" s="4" customFormat="1" ht="4.5" customHeight="1">
      <c r="C6" s="365"/>
      <c r="E6" s="18"/>
      <c r="F6" s="18"/>
      <c r="G6" s="18"/>
      <c r="H6" s="18"/>
      <c r="N6" s="18"/>
      <c r="O6" s="18"/>
      <c r="S6" s="18"/>
      <c r="Z6" s="18"/>
      <c r="AA6" s="18"/>
      <c r="AB6" s="18"/>
      <c r="AC6" s="18"/>
      <c r="AK6" s="31"/>
      <c r="AL6" s="31"/>
    </row>
    <row r="7" spans="1:38" s="3" customFormat="1" ht="15.75">
      <c r="A7" s="351" t="s">
        <v>24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K7" s="76"/>
      <c r="AL7" s="76"/>
    </row>
    <row r="8" spans="1:38" s="3" customFormat="1" ht="15.75">
      <c r="A8" s="351" t="s">
        <v>31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K8" s="76"/>
      <c r="AL8" s="76"/>
    </row>
    <row r="9" spans="3:38" s="3" customFormat="1" ht="15.75">
      <c r="C9" s="366"/>
      <c r="E9" s="48"/>
      <c r="F9" s="48"/>
      <c r="G9" s="48"/>
      <c r="H9" s="48"/>
      <c r="I9" s="351" t="s">
        <v>192</v>
      </c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Z9" s="48"/>
      <c r="AA9" s="48"/>
      <c r="AB9" s="48"/>
      <c r="AC9" s="48"/>
      <c r="AK9" s="76"/>
      <c r="AL9" s="76"/>
    </row>
    <row r="11" spans="3:38" s="5" customFormat="1" ht="1.5" customHeight="1">
      <c r="C11" s="367"/>
      <c r="E11" s="50"/>
      <c r="F11" s="50"/>
      <c r="G11" s="50"/>
      <c r="H11" s="50"/>
      <c r="N11" s="50"/>
      <c r="O11" s="50"/>
      <c r="S11" s="50"/>
      <c r="Z11" s="50"/>
      <c r="AA11" s="50"/>
      <c r="AB11" s="50"/>
      <c r="AC11" s="50"/>
      <c r="AE11" s="352" t="s">
        <v>7</v>
      </c>
      <c r="AF11" s="353"/>
      <c r="AG11" s="353"/>
      <c r="AH11" s="353"/>
      <c r="AI11" s="354"/>
      <c r="AK11" s="34"/>
      <c r="AL11" s="34"/>
    </row>
    <row r="12" spans="2:38" s="5" customFormat="1" ht="20.25" customHeight="1">
      <c r="B12" s="355" t="s">
        <v>102</v>
      </c>
      <c r="C12" s="355"/>
      <c r="D12" s="355"/>
      <c r="E12" s="355"/>
      <c r="F12" s="355"/>
      <c r="G12" s="355"/>
      <c r="H12" s="355"/>
      <c r="I12" s="355"/>
      <c r="K12" s="356" t="s">
        <v>101</v>
      </c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50"/>
      <c r="AC12" s="50"/>
      <c r="AD12" s="6" t="s">
        <v>99</v>
      </c>
      <c r="AE12" s="358" t="s">
        <v>204</v>
      </c>
      <c r="AF12" s="358"/>
      <c r="AG12" s="358"/>
      <c r="AH12" s="358"/>
      <c r="AI12" s="358"/>
      <c r="AK12" s="34"/>
      <c r="AL12" s="34"/>
    </row>
    <row r="13" spans="2:38" s="5" customFormat="1" ht="15" customHeight="1">
      <c r="B13" s="355"/>
      <c r="C13" s="355"/>
      <c r="D13" s="355"/>
      <c r="E13" s="355"/>
      <c r="F13" s="355"/>
      <c r="G13" s="355"/>
      <c r="H13" s="355"/>
      <c r="I13" s="355"/>
      <c r="J13" s="64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50"/>
      <c r="AC13" s="50"/>
      <c r="AD13" s="6" t="s">
        <v>100</v>
      </c>
      <c r="AE13" s="358" t="s">
        <v>45</v>
      </c>
      <c r="AF13" s="358"/>
      <c r="AG13" s="358"/>
      <c r="AH13" s="358"/>
      <c r="AI13" s="358"/>
      <c r="AK13" s="34"/>
      <c r="AL13" s="34"/>
    </row>
    <row r="14" spans="2:38" s="5" customFormat="1" ht="15">
      <c r="B14" s="355"/>
      <c r="C14" s="355"/>
      <c r="D14" s="355"/>
      <c r="E14" s="355"/>
      <c r="F14" s="355"/>
      <c r="G14" s="355"/>
      <c r="H14" s="355"/>
      <c r="I14" s="355"/>
      <c r="J14" s="64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50"/>
      <c r="AC14" s="50"/>
      <c r="AD14" s="6" t="s">
        <v>8</v>
      </c>
      <c r="AE14" s="323" t="s">
        <v>35</v>
      </c>
      <c r="AF14" s="323"/>
      <c r="AG14" s="323"/>
      <c r="AH14" s="323"/>
      <c r="AI14" s="323"/>
      <c r="AK14" s="34"/>
      <c r="AL14" s="34"/>
    </row>
    <row r="15" spans="2:38" s="5" customFormat="1" ht="15">
      <c r="B15" s="355"/>
      <c r="C15" s="355"/>
      <c r="D15" s="355"/>
      <c r="E15" s="355"/>
      <c r="F15" s="355"/>
      <c r="G15" s="355"/>
      <c r="H15" s="355"/>
      <c r="I15" s="355"/>
      <c r="J15" s="64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50"/>
      <c r="AC15" s="50"/>
      <c r="AD15" s="6" t="s">
        <v>9</v>
      </c>
      <c r="AE15" s="323" t="s">
        <v>36</v>
      </c>
      <c r="AF15" s="323"/>
      <c r="AG15" s="323"/>
      <c r="AH15" s="323"/>
      <c r="AI15" s="323"/>
      <c r="AK15" s="34"/>
      <c r="AL15" s="34"/>
    </row>
    <row r="16" spans="2:38" s="5" customFormat="1" ht="15" customHeight="1">
      <c r="B16" s="349" t="s">
        <v>12</v>
      </c>
      <c r="C16" s="349"/>
      <c r="D16" s="349"/>
      <c r="E16" s="349"/>
      <c r="F16" s="349"/>
      <c r="G16" s="349"/>
      <c r="H16" s="349"/>
      <c r="I16" s="349"/>
      <c r="J16" s="64"/>
      <c r="K16" s="350" t="s">
        <v>103</v>
      </c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50"/>
      <c r="AC16" s="50"/>
      <c r="AD16" s="6" t="s">
        <v>10</v>
      </c>
      <c r="AE16" s="323" t="s">
        <v>37</v>
      </c>
      <c r="AF16" s="323"/>
      <c r="AG16" s="323"/>
      <c r="AH16" s="323"/>
      <c r="AI16" s="323"/>
      <c r="AK16" s="34"/>
      <c r="AL16" s="34"/>
    </row>
    <row r="17" spans="2:38" s="5" customFormat="1" ht="15" customHeight="1">
      <c r="B17" s="346" t="s">
        <v>104</v>
      </c>
      <c r="C17" s="346"/>
      <c r="D17" s="346"/>
      <c r="E17" s="346"/>
      <c r="F17" s="346"/>
      <c r="G17" s="346"/>
      <c r="H17" s="346"/>
      <c r="I17" s="346"/>
      <c r="J17" s="65"/>
      <c r="K17" s="347" t="s">
        <v>105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51"/>
      <c r="AC17" s="51"/>
      <c r="AD17" s="35" t="s">
        <v>107</v>
      </c>
      <c r="AE17" s="336" t="s">
        <v>73</v>
      </c>
      <c r="AF17" s="337"/>
      <c r="AG17" s="337"/>
      <c r="AH17" s="337"/>
      <c r="AI17" s="338"/>
      <c r="AK17" s="34"/>
      <c r="AL17" s="34"/>
    </row>
    <row r="18" spans="2:38" s="5" customFormat="1" ht="15" customHeight="1">
      <c r="B18" s="343" t="s">
        <v>106</v>
      </c>
      <c r="C18" s="343"/>
      <c r="D18" s="343"/>
      <c r="E18" s="343"/>
      <c r="F18" s="343"/>
      <c r="G18" s="343"/>
      <c r="H18" s="343"/>
      <c r="I18" s="343"/>
      <c r="J18" s="66"/>
      <c r="K18" s="344" t="s">
        <v>119</v>
      </c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68"/>
      <c r="AC18" s="68"/>
      <c r="AD18" s="6" t="s">
        <v>11</v>
      </c>
      <c r="AE18" s="345" t="s">
        <v>108</v>
      </c>
      <c r="AF18" s="345"/>
      <c r="AG18" s="345"/>
      <c r="AH18" s="345"/>
      <c r="AI18" s="345"/>
      <c r="AK18" s="34"/>
      <c r="AL18" s="34"/>
    </row>
    <row r="19" spans="2:38" s="5" customFormat="1" ht="15" customHeight="1">
      <c r="B19" s="346" t="s">
        <v>25</v>
      </c>
      <c r="C19" s="346"/>
      <c r="D19" s="346"/>
      <c r="E19" s="346"/>
      <c r="F19" s="346"/>
      <c r="G19" s="346"/>
      <c r="H19" s="346"/>
      <c r="I19" s="346"/>
      <c r="J19" s="65"/>
      <c r="K19" s="347" t="s">
        <v>109</v>
      </c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51"/>
      <c r="AC19" s="51"/>
      <c r="AD19" s="28"/>
      <c r="AE19" s="348"/>
      <c r="AF19" s="348"/>
      <c r="AG19" s="348"/>
      <c r="AH19" s="348"/>
      <c r="AI19" s="348"/>
      <c r="AK19" s="34"/>
      <c r="AL19" s="34"/>
    </row>
    <row r="20" spans="2:38" s="5" customFormat="1" ht="15" customHeight="1">
      <c r="B20" s="330" t="s">
        <v>111</v>
      </c>
      <c r="C20" s="330"/>
      <c r="D20" s="330"/>
      <c r="E20" s="330"/>
      <c r="F20" s="330"/>
      <c r="G20" s="330"/>
      <c r="H20" s="330"/>
      <c r="I20" s="330"/>
      <c r="J20" s="330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51"/>
      <c r="AC20" s="51"/>
      <c r="AD20" s="28"/>
      <c r="AE20" s="333"/>
      <c r="AF20" s="334"/>
      <c r="AG20" s="334"/>
      <c r="AH20" s="334"/>
      <c r="AI20" s="335"/>
      <c r="AK20" s="34"/>
      <c r="AL20" s="34"/>
    </row>
    <row r="21" spans="2:38" s="5" customFormat="1" ht="15" customHeight="1">
      <c r="B21" s="330"/>
      <c r="C21" s="330"/>
      <c r="D21" s="330"/>
      <c r="E21" s="330"/>
      <c r="F21" s="330"/>
      <c r="G21" s="330"/>
      <c r="H21" s="330"/>
      <c r="I21" s="330"/>
      <c r="J21" s="330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51"/>
      <c r="AC21" s="51"/>
      <c r="AD21" s="28" t="s">
        <v>110</v>
      </c>
      <c r="AE21" s="336"/>
      <c r="AF21" s="337"/>
      <c r="AG21" s="337"/>
      <c r="AH21" s="337"/>
      <c r="AI21" s="338"/>
      <c r="AK21" s="34"/>
      <c r="AL21" s="34"/>
    </row>
    <row r="22" spans="2:38" s="5" customFormat="1" ht="15" customHeight="1">
      <c r="B22" s="330" t="s">
        <v>112</v>
      </c>
      <c r="C22" s="330"/>
      <c r="D22" s="330"/>
      <c r="E22" s="330"/>
      <c r="F22" s="330"/>
      <c r="G22" s="330"/>
      <c r="H22" s="330"/>
      <c r="I22" s="330"/>
      <c r="J22" s="330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51"/>
      <c r="AC22" s="51"/>
      <c r="AD22" s="28"/>
      <c r="AE22" s="340"/>
      <c r="AF22" s="341"/>
      <c r="AG22" s="341"/>
      <c r="AH22" s="341"/>
      <c r="AI22" s="342"/>
      <c r="AK22" s="34"/>
      <c r="AL22" s="34"/>
    </row>
    <row r="23" spans="2:38" s="5" customFormat="1" ht="15" customHeight="1">
      <c r="B23" s="321" t="s">
        <v>113</v>
      </c>
      <c r="C23" s="321"/>
      <c r="D23" s="321"/>
      <c r="E23" s="321"/>
      <c r="F23" s="321"/>
      <c r="G23" s="321"/>
      <c r="H23" s="321"/>
      <c r="I23" s="321"/>
      <c r="J23" s="321"/>
      <c r="K23" s="322" t="s">
        <v>315</v>
      </c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50"/>
      <c r="AC23" s="50"/>
      <c r="AD23" s="6"/>
      <c r="AE23" s="323" t="s">
        <v>147</v>
      </c>
      <c r="AF23" s="323"/>
      <c r="AG23" s="323"/>
      <c r="AH23" s="323"/>
      <c r="AI23" s="323"/>
      <c r="AK23" s="34"/>
      <c r="AL23" s="34"/>
    </row>
    <row r="24" spans="2:38" s="5" customFormat="1" ht="15">
      <c r="B24" s="67"/>
      <c r="C24" s="368"/>
      <c r="D24" s="67"/>
      <c r="E24" s="86"/>
      <c r="F24" s="86"/>
      <c r="G24" s="86"/>
      <c r="H24" s="86"/>
      <c r="I24" s="67"/>
      <c r="J24" s="67"/>
      <c r="K24" s="324" t="s">
        <v>114</v>
      </c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50"/>
      <c r="AC24" s="50"/>
      <c r="AD24" s="6" t="s">
        <v>115</v>
      </c>
      <c r="AE24" s="325">
        <v>43461</v>
      </c>
      <c r="AF24" s="326"/>
      <c r="AG24" s="326"/>
      <c r="AH24" s="326"/>
      <c r="AI24" s="326"/>
      <c r="AK24" s="34"/>
      <c r="AL24" s="34"/>
    </row>
    <row r="25" spans="2:38" s="5" customFormat="1" ht="15">
      <c r="B25" s="67" t="s">
        <v>116</v>
      </c>
      <c r="C25" s="368"/>
      <c r="D25" s="67"/>
      <c r="E25" s="86"/>
      <c r="F25" s="86"/>
      <c r="G25" s="86"/>
      <c r="H25" s="86"/>
      <c r="I25" s="67"/>
      <c r="J25" s="67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50"/>
      <c r="AC25" s="50"/>
      <c r="AD25" s="6" t="s">
        <v>117</v>
      </c>
      <c r="AE25" s="327">
        <v>383</v>
      </c>
      <c r="AF25" s="328"/>
      <c r="AG25" s="328"/>
      <c r="AH25" s="328"/>
      <c r="AI25" s="329"/>
      <c r="AK25" s="34"/>
      <c r="AL25" s="34"/>
    </row>
    <row r="26" spans="2:38" s="5" customFormat="1" ht="15">
      <c r="B26" s="34"/>
      <c r="C26" s="369"/>
      <c r="D26" s="34"/>
      <c r="E26" s="87"/>
      <c r="F26" s="87"/>
      <c r="G26" s="87"/>
      <c r="H26" s="87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Z26" s="50"/>
      <c r="AA26" s="50"/>
      <c r="AB26" s="50"/>
      <c r="AC26" s="50"/>
      <c r="AD26" s="6" t="s">
        <v>118</v>
      </c>
      <c r="AE26" s="313"/>
      <c r="AF26" s="314"/>
      <c r="AG26" s="314"/>
      <c r="AH26" s="314"/>
      <c r="AI26" s="315"/>
      <c r="AK26" s="34"/>
      <c r="AL26" s="34"/>
    </row>
    <row r="27" spans="2:38" s="5" customFormat="1" ht="15" customHeight="1">
      <c r="B27" s="34"/>
      <c r="C27" s="369"/>
      <c r="D27" s="34"/>
      <c r="E27" s="87"/>
      <c r="F27" s="87"/>
      <c r="G27" s="87"/>
      <c r="H27" s="87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Z27" s="50"/>
      <c r="AA27" s="50"/>
      <c r="AB27" s="50"/>
      <c r="AC27" s="50"/>
      <c r="AD27" s="6"/>
      <c r="AE27" s="63"/>
      <c r="AF27" s="63"/>
      <c r="AG27" s="63"/>
      <c r="AH27" s="63"/>
      <c r="AI27" s="63"/>
      <c r="AK27" s="34"/>
      <c r="AL27" s="34"/>
    </row>
    <row r="28" spans="1:38" s="14" customFormat="1" ht="34.5" customHeight="1">
      <c r="A28" s="316" t="s">
        <v>0</v>
      </c>
      <c r="B28" s="316" t="s">
        <v>27</v>
      </c>
      <c r="C28" s="319" t="s">
        <v>1</v>
      </c>
      <c r="D28" s="320"/>
      <c r="E28" s="299" t="s">
        <v>120</v>
      </c>
      <c r="F28" s="299" t="s">
        <v>121</v>
      </c>
      <c r="G28" s="306" t="s">
        <v>122</v>
      </c>
      <c r="H28" s="301"/>
      <c r="I28" s="301"/>
      <c r="J28" s="301"/>
      <c r="K28" s="302"/>
      <c r="L28" s="319" t="s">
        <v>23</v>
      </c>
      <c r="M28" s="320"/>
      <c r="N28" s="306" t="s">
        <v>30</v>
      </c>
      <c r="O28" s="301"/>
      <c r="P28" s="301"/>
      <c r="Q28" s="301"/>
      <c r="R28" s="302"/>
      <c r="S28" s="299" t="s">
        <v>126</v>
      </c>
      <c r="T28" s="306" t="s">
        <v>59</v>
      </c>
      <c r="U28" s="302"/>
      <c r="V28" s="305" t="s">
        <v>127</v>
      </c>
      <c r="W28" s="305"/>
      <c r="X28" s="290" t="s">
        <v>20</v>
      </c>
      <c r="Y28" s="290" t="s">
        <v>130</v>
      </c>
      <c r="Z28" s="293" t="s">
        <v>131</v>
      </c>
      <c r="AA28" s="307"/>
      <c r="AB28" s="308"/>
      <c r="AC28" s="299" t="s">
        <v>132</v>
      </c>
      <c r="AD28" s="290" t="s">
        <v>29</v>
      </c>
      <c r="AE28" s="290" t="s">
        <v>133</v>
      </c>
      <c r="AF28" s="290" t="s">
        <v>134</v>
      </c>
      <c r="AG28" s="290" t="s">
        <v>135</v>
      </c>
      <c r="AH28" s="290" t="s">
        <v>136</v>
      </c>
      <c r="AI28" s="290" t="s">
        <v>137</v>
      </c>
      <c r="AK28" s="77"/>
      <c r="AL28" s="77"/>
    </row>
    <row r="29" spans="1:38" s="14" customFormat="1" ht="49.5" customHeight="1">
      <c r="A29" s="317"/>
      <c r="B29" s="317"/>
      <c r="C29" s="370" t="s">
        <v>2</v>
      </c>
      <c r="D29" s="290" t="s">
        <v>3</v>
      </c>
      <c r="E29" s="303"/>
      <c r="F29" s="303"/>
      <c r="G29" s="299" t="s">
        <v>4</v>
      </c>
      <c r="H29" s="299" t="s">
        <v>16</v>
      </c>
      <c r="I29" s="301" t="s">
        <v>5</v>
      </c>
      <c r="J29" s="302"/>
      <c r="K29" s="290" t="s">
        <v>17</v>
      </c>
      <c r="L29" s="290" t="s">
        <v>125</v>
      </c>
      <c r="M29" s="290" t="s">
        <v>6</v>
      </c>
      <c r="N29" s="293" t="s">
        <v>4</v>
      </c>
      <c r="O29" s="296" t="s">
        <v>28</v>
      </c>
      <c r="P29" s="297"/>
      <c r="Q29" s="297"/>
      <c r="R29" s="298"/>
      <c r="S29" s="303"/>
      <c r="T29" s="290" t="s">
        <v>18</v>
      </c>
      <c r="U29" s="290" t="s">
        <v>19</v>
      </c>
      <c r="V29" s="305" t="s">
        <v>128</v>
      </c>
      <c r="W29" s="305" t="s">
        <v>129</v>
      </c>
      <c r="X29" s="291"/>
      <c r="Y29" s="291"/>
      <c r="Z29" s="294"/>
      <c r="AA29" s="309"/>
      <c r="AB29" s="310"/>
      <c r="AC29" s="303"/>
      <c r="AD29" s="291"/>
      <c r="AE29" s="291"/>
      <c r="AF29" s="291"/>
      <c r="AG29" s="291"/>
      <c r="AH29" s="291"/>
      <c r="AI29" s="291"/>
      <c r="AK29" s="77"/>
      <c r="AL29" s="77"/>
    </row>
    <row r="30" spans="1:38" s="14" customFormat="1" ht="45" customHeight="1">
      <c r="A30" s="317"/>
      <c r="B30" s="317"/>
      <c r="C30" s="371"/>
      <c r="D30" s="291"/>
      <c r="E30" s="303"/>
      <c r="F30" s="303"/>
      <c r="G30" s="303"/>
      <c r="H30" s="303"/>
      <c r="I30" s="304" t="s">
        <v>123</v>
      </c>
      <c r="J30" s="305" t="s">
        <v>124</v>
      </c>
      <c r="K30" s="291"/>
      <c r="L30" s="291"/>
      <c r="M30" s="291"/>
      <c r="N30" s="294"/>
      <c r="O30" s="299" t="s">
        <v>16</v>
      </c>
      <c r="P30" s="301" t="s">
        <v>5</v>
      </c>
      <c r="Q30" s="302"/>
      <c r="R30" s="290" t="s">
        <v>17</v>
      </c>
      <c r="S30" s="303"/>
      <c r="T30" s="291"/>
      <c r="U30" s="291"/>
      <c r="V30" s="305"/>
      <c r="W30" s="305"/>
      <c r="X30" s="291"/>
      <c r="Y30" s="291"/>
      <c r="Z30" s="294"/>
      <c r="AA30" s="309"/>
      <c r="AB30" s="310"/>
      <c r="AC30" s="303"/>
      <c r="AD30" s="291"/>
      <c r="AE30" s="291"/>
      <c r="AF30" s="291"/>
      <c r="AG30" s="291"/>
      <c r="AH30" s="291"/>
      <c r="AI30" s="291"/>
      <c r="AK30" s="77"/>
      <c r="AL30" s="77"/>
    </row>
    <row r="31" spans="1:38" s="14" customFormat="1" ht="64.5" customHeight="1">
      <c r="A31" s="318"/>
      <c r="B31" s="318"/>
      <c r="C31" s="372"/>
      <c r="D31" s="292"/>
      <c r="E31" s="300"/>
      <c r="F31" s="300"/>
      <c r="G31" s="300"/>
      <c r="H31" s="300"/>
      <c r="I31" s="304"/>
      <c r="J31" s="305"/>
      <c r="K31" s="292"/>
      <c r="L31" s="292"/>
      <c r="M31" s="292"/>
      <c r="N31" s="295"/>
      <c r="O31" s="300"/>
      <c r="P31" s="15" t="s">
        <v>123</v>
      </c>
      <c r="Q31" s="15" t="s">
        <v>124</v>
      </c>
      <c r="R31" s="292"/>
      <c r="S31" s="300"/>
      <c r="T31" s="292"/>
      <c r="U31" s="292"/>
      <c r="V31" s="305"/>
      <c r="W31" s="305"/>
      <c r="X31" s="292"/>
      <c r="Y31" s="292"/>
      <c r="Z31" s="295"/>
      <c r="AA31" s="311"/>
      <c r="AB31" s="312"/>
      <c r="AC31" s="300"/>
      <c r="AD31" s="292"/>
      <c r="AE31" s="292"/>
      <c r="AF31" s="292"/>
      <c r="AG31" s="292"/>
      <c r="AH31" s="292"/>
      <c r="AI31" s="292"/>
      <c r="AK31" s="77"/>
      <c r="AL31" s="77"/>
    </row>
    <row r="32" spans="1:38" s="14" customFormat="1" ht="14.25" customHeight="1">
      <c r="A32" s="61">
        <v>1</v>
      </c>
      <c r="B32" s="61">
        <v>2</v>
      </c>
      <c r="C32" s="373">
        <v>3</v>
      </c>
      <c r="D32" s="61">
        <v>4</v>
      </c>
      <c r="E32" s="72">
        <v>5</v>
      </c>
      <c r="F32" s="72">
        <v>6</v>
      </c>
      <c r="G32" s="72">
        <v>7</v>
      </c>
      <c r="H32" s="72">
        <v>8</v>
      </c>
      <c r="I32" s="62">
        <v>9</v>
      </c>
      <c r="J32" s="70">
        <v>10</v>
      </c>
      <c r="K32" s="61">
        <v>11</v>
      </c>
      <c r="L32" s="61">
        <v>12</v>
      </c>
      <c r="M32" s="61">
        <v>13</v>
      </c>
      <c r="N32" s="71">
        <v>14</v>
      </c>
      <c r="O32" s="72">
        <v>15</v>
      </c>
      <c r="P32" s="70">
        <v>16</v>
      </c>
      <c r="Q32" s="70">
        <v>17</v>
      </c>
      <c r="R32" s="61">
        <v>18</v>
      </c>
      <c r="S32" s="73">
        <v>19</v>
      </c>
      <c r="T32" s="74">
        <v>20</v>
      </c>
      <c r="U32" s="74">
        <v>21</v>
      </c>
      <c r="V32" s="74">
        <v>22</v>
      </c>
      <c r="W32" s="74">
        <v>23</v>
      </c>
      <c r="X32" s="74">
        <v>24</v>
      </c>
      <c r="Y32" s="74">
        <v>25</v>
      </c>
      <c r="Z32" s="287">
        <v>26</v>
      </c>
      <c r="AA32" s="288"/>
      <c r="AB32" s="289"/>
      <c r="AC32" s="73">
        <v>27</v>
      </c>
      <c r="AD32" s="74">
        <v>28</v>
      </c>
      <c r="AE32" s="74">
        <v>29</v>
      </c>
      <c r="AF32" s="74">
        <v>30</v>
      </c>
      <c r="AG32" s="74">
        <v>31</v>
      </c>
      <c r="AH32" s="74">
        <v>32</v>
      </c>
      <c r="AI32" s="74">
        <v>33</v>
      </c>
      <c r="AK32" s="77"/>
      <c r="AL32" s="77"/>
    </row>
    <row r="33" spans="1:38" s="16" customFormat="1" ht="103.5" customHeight="1">
      <c r="A33" s="20" t="s">
        <v>38</v>
      </c>
      <c r="B33" s="37" t="s">
        <v>248</v>
      </c>
      <c r="C33" s="152" t="s">
        <v>39</v>
      </c>
      <c r="D33" s="38" t="s">
        <v>40</v>
      </c>
      <c r="E33" s="81">
        <v>1200000</v>
      </c>
      <c r="F33" s="82"/>
      <c r="G33" s="81">
        <v>1200000</v>
      </c>
      <c r="H33" s="81">
        <v>1200000</v>
      </c>
      <c r="I33" s="113"/>
      <c r="J33" s="39"/>
      <c r="K33" s="39"/>
      <c r="L33" s="21" t="s">
        <v>41</v>
      </c>
      <c r="M33" s="23" t="s">
        <v>82</v>
      </c>
      <c r="N33" s="22">
        <v>1</v>
      </c>
      <c r="O33" s="22">
        <v>1</v>
      </c>
      <c r="P33" s="22"/>
      <c r="Q33" s="22"/>
      <c r="R33" s="22"/>
      <c r="S33" s="24" t="s">
        <v>233</v>
      </c>
      <c r="T33" s="25">
        <v>0</v>
      </c>
      <c r="U33" s="25">
        <v>0</v>
      </c>
      <c r="V33" s="26" t="s">
        <v>149</v>
      </c>
      <c r="W33" s="26" t="s">
        <v>146</v>
      </c>
      <c r="X33" s="27" t="s">
        <v>81</v>
      </c>
      <c r="Y33" s="47" t="s">
        <v>92</v>
      </c>
      <c r="Z33" s="192" t="s">
        <v>92</v>
      </c>
      <c r="AA33" s="193"/>
      <c r="AB33" s="194"/>
      <c r="AC33" s="27" t="s">
        <v>42</v>
      </c>
      <c r="AD33" s="27" t="s">
        <v>42</v>
      </c>
      <c r="AE33" s="27" t="s">
        <v>42</v>
      </c>
      <c r="AF33" s="27" t="s">
        <v>92</v>
      </c>
      <c r="AG33" s="27" t="s">
        <v>42</v>
      </c>
      <c r="AH33" s="27" t="s">
        <v>42</v>
      </c>
      <c r="AI33" s="27" t="s">
        <v>42</v>
      </c>
      <c r="AK33" s="78"/>
      <c r="AL33" s="79"/>
    </row>
    <row r="34" spans="1:38" s="16" customFormat="1" ht="61.5" customHeight="1">
      <c r="A34" s="20" t="s">
        <v>47</v>
      </c>
      <c r="B34" s="37" t="s">
        <v>249</v>
      </c>
      <c r="C34" s="152" t="s">
        <v>43</v>
      </c>
      <c r="D34" s="38" t="s">
        <v>46</v>
      </c>
      <c r="E34" s="81">
        <v>400000</v>
      </c>
      <c r="F34" s="82">
        <v>100</v>
      </c>
      <c r="G34" s="81">
        <v>400000</v>
      </c>
      <c r="H34" s="81">
        <v>400000</v>
      </c>
      <c r="I34" s="113"/>
      <c r="J34" s="39"/>
      <c r="K34" s="39"/>
      <c r="L34" s="21" t="s">
        <v>41</v>
      </c>
      <c r="M34" s="41" t="s">
        <v>82</v>
      </c>
      <c r="N34" s="22">
        <v>1</v>
      </c>
      <c r="O34" s="22">
        <v>1</v>
      </c>
      <c r="P34" s="22"/>
      <c r="Q34" s="22"/>
      <c r="R34" s="22"/>
      <c r="S34" s="24" t="s">
        <v>234</v>
      </c>
      <c r="T34" s="25">
        <v>0</v>
      </c>
      <c r="U34" s="25">
        <v>0</v>
      </c>
      <c r="V34" s="26" t="s">
        <v>149</v>
      </c>
      <c r="W34" s="26" t="s">
        <v>146</v>
      </c>
      <c r="X34" s="27" t="s">
        <v>81</v>
      </c>
      <c r="Y34" s="47" t="s">
        <v>92</v>
      </c>
      <c r="Z34" s="192" t="s">
        <v>92</v>
      </c>
      <c r="AA34" s="193"/>
      <c r="AB34" s="194"/>
      <c r="AC34" s="27" t="s">
        <v>42</v>
      </c>
      <c r="AD34" s="27" t="s">
        <v>42</v>
      </c>
      <c r="AE34" s="27" t="s">
        <v>42</v>
      </c>
      <c r="AF34" s="27" t="s">
        <v>92</v>
      </c>
      <c r="AG34" s="27" t="s">
        <v>42</v>
      </c>
      <c r="AH34" s="27" t="s">
        <v>42</v>
      </c>
      <c r="AI34" s="27" t="s">
        <v>42</v>
      </c>
      <c r="AK34" s="80"/>
      <c r="AL34" s="79"/>
    </row>
    <row r="35" spans="1:38" s="16" customFormat="1" ht="81" customHeight="1">
      <c r="A35" s="20" t="s">
        <v>64</v>
      </c>
      <c r="B35" s="37" t="s">
        <v>206</v>
      </c>
      <c r="C35" s="152" t="s">
        <v>44</v>
      </c>
      <c r="D35" s="38" t="s">
        <v>48</v>
      </c>
      <c r="E35" s="81">
        <v>40000</v>
      </c>
      <c r="F35" s="82"/>
      <c r="G35" s="81">
        <v>0</v>
      </c>
      <c r="H35" s="119">
        <v>0</v>
      </c>
      <c r="I35" s="113"/>
      <c r="J35" s="39"/>
      <c r="K35" s="39"/>
      <c r="L35" s="21" t="s">
        <v>41</v>
      </c>
      <c r="M35" s="41" t="s">
        <v>82</v>
      </c>
      <c r="N35" s="22">
        <v>1</v>
      </c>
      <c r="O35" s="22">
        <v>1</v>
      </c>
      <c r="P35" s="22"/>
      <c r="Q35" s="22"/>
      <c r="R35" s="22"/>
      <c r="S35" s="24" t="s">
        <v>235</v>
      </c>
      <c r="T35" s="25">
        <v>0</v>
      </c>
      <c r="U35" s="25">
        <v>0</v>
      </c>
      <c r="V35" s="26" t="s">
        <v>145</v>
      </c>
      <c r="W35" s="26" t="s">
        <v>146</v>
      </c>
      <c r="X35" s="27" t="s">
        <v>81</v>
      </c>
      <c r="Y35" s="47" t="s">
        <v>92</v>
      </c>
      <c r="Z35" s="192" t="s">
        <v>92</v>
      </c>
      <c r="AA35" s="193"/>
      <c r="AB35" s="194"/>
      <c r="AC35" s="27" t="s">
        <v>42</v>
      </c>
      <c r="AD35" s="27" t="s">
        <v>42</v>
      </c>
      <c r="AE35" s="27" t="s">
        <v>42</v>
      </c>
      <c r="AF35" s="27" t="s">
        <v>92</v>
      </c>
      <c r="AG35" s="118" t="s">
        <v>245</v>
      </c>
      <c r="AH35" s="27" t="s">
        <v>42</v>
      </c>
      <c r="AI35" s="27" t="s">
        <v>42</v>
      </c>
      <c r="AK35" s="80"/>
      <c r="AL35" s="79"/>
    </row>
    <row r="36" spans="1:38" s="16" customFormat="1" ht="137.25" customHeight="1">
      <c r="A36" s="20" t="s">
        <v>65</v>
      </c>
      <c r="B36" s="37" t="s">
        <v>207</v>
      </c>
      <c r="C36" s="152" t="s">
        <v>155</v>
      </c>
      <c r="D36" s="38" t="s">
        <v>91</v>
      </c>
      <c r="E36" s="81">
        <v>3841920</v>
      </c>
      <c r="F36" s="83" t="s">
        <v>49</v>
      </c>
      <c r="G36" s="81">
        <f>H36</f>
        <v>827435.18</v>
      </c>
      <c r="H36" s="81">
        <v>827435.18</v>
      </c>
      <c r="I36" s="113"/>
      <c r="J36" s="39"/>
      <c r="K36" s="39"/>
      <c r="L36" s="21" t="s">
        <v>52</v>
      </c>
      <c r="M36" s="41" t="s">
        <v>83</v>
      </c>
      <c r="N36" s="22">
        <v>576</v>
      </c>
      <c r="O36" s="22">
        <v>576</v>
      </c>
      <c r="P36" s="22"/>
      <c r="Q36" s="22"/>
      <c r="R36" s="22"/>
      <c r="S36" s="24" t="s">
        <v>236</v>
      </c>
      <c r="T36" s="25">
        <v>0</v>
      </c>
      <c r="U36" s="25">
        <v>0</v>
      </c>
      <c r="V36" s="120" t="s">
        <v>149</v>
      </c>
      <c r="W36" s="26" t="s">
        <v>146</v>
      </c>
      <c r="X36" s="27" t="s">
        <v>81</v>
      </c>
      <c r="Y36" s="47" t="s">
        <v>92</v>
      </c>
      <c r="Z36" s="192" t="s">
        <v>92</v>
      </c>
      <c r="AA36" s="193"/>
      <c r="AB36" s="194"/>
      <c r="AC36" s="27" t="s">
        <v>42</v>
      </c>
      <c r="AD36" s="27" t="s">
        <v>42</v>
      </c>
      <c r="AE36" s="27" t="s">
        <v>42</v>
      </c>
      <c r="AF36" s="27" t="s">
        <v>92</v>
      </c>
      <c r="AG36" s="118" t="s">
        <v>272</v>
      </c>
      <c r="AH36" s="27" t="s">
        <v>42</v>
      </c>
      <c r="AI36" s="27" t="s">
        <v>42</v>
      </c>
      <c r="AK36" s="80"/>
      <c r="AL36" s="79"/>
    </row>
    <row r="37" spans="1:38" s="16" customFormat="1" ht="135" customHeight="1">
      <c r="A37" s="20" t="s">
        <v>66</v>
      </c>
      <c r="B37" s="37" t="s">
        <v>208</v>
      </c>
      <c r="C37" s="152" t="s">
        <v>156</v>
      </c>
      <c r="D37" s="38" t="s">
        <v>50</v>
      </c>
      <c r="E37" s="81">
        <v>1680383.6</v>
      </c>
      <c r="F37" s="82">
        <v>30</v>
      </c>
      <c r="G37" s="81">
        <f>H37</f>
        <v>1680383.6</v>
      </c>
      <c r="H37" s="81">
        <v>1680383.6</v>
      </c>
      <c r="I37" s="113"/>
      <c r="J37" s="39"/>
      <c r="K37" s="39"/>
      <c r="L37" s="21" t="s">
        <v>51</v>
      </c>
      <c r="M37" s="41" t="s">
        <v>84</v>
      </c>
      <c r="N37" s="22">
        <v>920</v>
      </c>
      <c r="O37" s="22">
        <v>920</v>
      </c>
      <c r="P37" s="22"/>
      <c r="Q37" s="22"/>
      <c r="R37" s="22"/>
      <c r="S37" s="24" t="s">
        <v>236</v>
      </c>
      <c r="T37" s="25">
        <v>0</v>
      </c>
      <c r="U37" s="25">
        <v>0</v>
      </c>
      <c r="V37" s="120" t="s">
        <v>149</v>
      </c>
      <c r="W37" s="26" t="s">
        <v>146</v>
      </c>
      <c r="X37" s="27" t="s">
        <v>81</v>
      </c>
      <c r="Y37" s="47" t="s">
        <v>92</v>
      </c>
      <c r="Z37" s="192" t="s">
        <v>92</v>
      </c>
      <c r="AA37" s="193"/>
      <c r="AB37" s="194"/>
      <c r="AC37" s="27" t="s">
        <v>42</v>
      </c>
      <c r="AD37" s="27" t="s">
        <v>42</v>
      </c>
      <c r="AE37" s="27" t="s">
        <v>42</v>
      </c>
      <c r="AF37" s="27" t="s">
        <v>92</v>
      </c>
      <c r="AG37" s="118" t="s">
        <v>305</v>
      </c>
      <c r="AH37" s="27" t="s">
        <v>42</v>
      </c>
      <c r="AI37" s="27" t="s">
        <v>42</v>
      </c>
      <c r="AK37" s="80"/>
      <c r="AL37" s="79"/>
    </row>
    <row r="38" spans="1:38" s="16" customFormat="1" ht="154.5" customHeight="1">
      <c r="A38" s="20" t="s">
        <v>67</v>
      </c>
      <c r="B38" s="37" t="s">
        <v>209</v>
      </c>
      <c r="C38" s="152" t="s">
        <v>157</v>
      </c>
      <c r="D38" s="38" t="s">
        <v>53</v>
      </c>
      <c r="E38" s="81">
        <v>99078</v>
      </c>
      <c r="F38" s="82">
        <v>30</v>
      </c>
      <c r="G38" s="81">
        <f>H38+I38+J38</f>
        <v>94665.06</v>
      </c>
      <c r="H38" s="81">
        <v>94665.06</v>
      </c>
      <c r="I38" s="113"/>
      <c r="J38" s="39"/>
      <c r="K38" s="39"/>
      <c r="L38" s="21" t="s">
        <v>54</v>
      </c>
      <c r="M38" s="41" t="s">
        <v>85</v>
      </c>
      <c r="N38" s="22">
        <v>1680</v>
      </c>
      <c r="O38" s="22">
        <v>1680</v>
      </c>
      <c r="P38" s="22"/>
      <c r="Q38" s="22"/>
      <c r="R38" s="22"/>
      <c r="S38" s="24" t="s">
        <v>236</v>
      </c>
      <c r="T38" s="25">
        <v>0</v>
      </c>
      <c r="U38" s="25">
        <v>0</v>
      </c>
      <c r="V38" s="120" t="s">
        <v>149</v>
      </c>
      <c r="W38" s="26" t="s">
        <v>146</v>
      </c>
      <c r="X38" s="27" t="s">
        <v>81</v>
      </c>
      <c r="Y38" s="47" t="s">
        <v>92</v>
      </c>
      <c r="Z38" s="192" t="s">
        <v>92</v>
      </c>
      <c r="AA38" s="193"/>
      <c r="AB38" s="194"/>
      <c r="AC38" s="27" t="s">
        <v>42</v>
      </c>
      <c r="AD38" s="27" t="s">
        <v>42</v>
      </c>
      <c r="AE38" s="27" t="s">
        <v>42</v>
      </c>
      <c r="AF38" s="27" t="s">
        <v>92</v>
      </c>
      <c r="AG38" s="121" t="s">
        <v>253</v>
      </c>
      <c r="AH38" s="27" t="s">
        <v>42</v>
      </c>
      <c r="AI38" s="27" t="s">
        <v>42</v>
      </c>
      <c r="AK38" s="80"/>
      <c r="AL38" s="79"/>
    </row>
    <row r="39" spans="1:38" s="16" customFormat="1" ht="256.5" customHeight="1">
      <c r="A39" s="20" t="s">
        <v>68</v>
      </c>
      <c r="B39" s="37" t="s">
        <v>210</v>
      </c>
      <c r="C39" s="152" t="s">
        <v>148</v>
      </c>
      <c r="D39" s="38" t="s">
        <v>94</v>
      </c>
      <c r="E39" s="81">
        <v>663916.6</v>
      </c>
      <c r="F39" s="82"/>
      <c r="G39" s="119">
        <f>H39</f>
        <v>503883.28</v>
      </c>
      <c r="H39" s="119">
        <v>503883.28</v>
      </c>
      <c r="I39" s="113">
        <v>0</v>
      </c>
      <c r="J39" s="91"/>
      <c r="K39" s="39"/>
      <c r="L39" s="21" t="s">
        <v>55</v>
      </c>
      <c r="M39" s="41" t="s">
        <v>86</v>
      </c>
      <c r="N39" s="22">
        <v>10</v>
      </c>
      <c r="O39" s="22">
        <v>10</v>
      </c>
      <c r="P39" s="22"/>
      <c r="Q39" s="22"/>
      <c r="R39" s="22"/>
      <c r="S39" s="24" t="s">
        <v>237</v>
      </c>
      <c r="T39" s="89">
        <v>6639.166</v>
      </c>
      <c r="U39" s="25">
        <v>66391.66</v>
      </c>
      <c r="V39" s="26" t="s">
        <v>149</v>
      </c>
      <c r="W39" s="26" t="s">
        <v>146</v>
      </c>
      <c r="X39" s="27" t="s">
        <v>56</v>
      </c>
      <c r="Y39" s="47" t="s">
        <v>92</v>
      </c>
      <c r="Z39" s="192" t="s">
        <v>93</v>
      </c>
      <c r="AA39" s="193"/>
      <c r="AB39" s="194"/>
      <c r="AC39" s="27" t="s">
        <v>42</v>
      </c>
      <c r="AD39" s="27" t="s">
        <v>42</v>
      </c>
      <c r="AE39" s="27" t="s">
        <v>42</v>
      </c>
      <c r="AF39" s="27" t="s">
        <v>92</v>
      </c>
      <c r="AG39" s="121" t="s">
        <v>253</v>
      </c>
      <c r="AH39" s="27" t="s">
        <v>42</v>
      </c>
      <c r="AI39" s="27" t="s">
        <v>42</v>
      </c>
      <c r="AK39" s="80"/>
      <c r="AL39" s="79"/>
    </row>
    <row r="40" spans="1:38" s="16" customFormat="1" ht="135.75" customHeight="1">
      <c r="A40" s="20" t="s">
        <v>69</v>
      </c>
      <c r="B40" s="37" t="s">
        <v>211</v>
      </c>
      <c r="C40" s="152" t="s">
        <v>197</v>
      </c>
      <c r="D40" s="38" t="s">
        <v>195</v>
      </c>
      <c r="E40" s="81">
        <v>49521.78</v>
      </c>
      <c r="F40" s="82"/>
      <c r="G40" s="119">
        <v>0</v>
      </c>
      <c r="H40" s="119">
        <v>0</v>
      </c>
      <c r="I40" s="113"/>
      <c r="J40" s="39"/>
      <c r="K40" s="39"/>
      <c r="L40" s="21" t="s">
        <v>57</v>
      </c>
      <c r="M40" s="41" t="s">
        <v>87</v>
      </c>
      <c r="N40" s="59">
        <v>1134</v>
      </c>
      <c r="O40" s="59">
        <v>1134</v>
      </c>
      <c r="P40" s="22"/>
      <c r="Q40" s="22"/>
      <c r="R40" s="22"/>
      <c r="S40" s="24" t="s">
        <v>238</v>
      </c>
      <c r="T40" s="89">
        <v>495.2178</v>
      </c>
      <c r="U40" s="89">
        <v>4952.178</v>
      </c>
      <c r="V40" s="92" t="s">
        <v>149</v>
      </c>
      <c r="W40" s="26" t="s">
        <v>153</v>
      </c>
      <c r="X40" s="27" t="s">
        <v>56</v>
      </c>
      <c r="Y40" s="47" t="s">
        <v>92</v>
      </c>
      <c r="Z40" s="192" t="s">
        <v>92</v>
      </c>
      <c r="AA40" s="193"/>
      <c r="AB40" s="194"/>
      <c r="AC40" s="27" t="s">
        <v>42</v>
      </c>
      <c r="AD40" s="27" t="s">
        <v>42</v>
      </c>
      <c r="AE40" s="27" t="s">
        <v>42</v>
      </c>
      <c r="AF40" s="27" t="s">
        <v>92</v>
      </c>
      <c r="AG40" s="118" t="s">
        <v>252</v>
      </c>
      <c r="AH40" s="27" t="s">
        <v>42</v>
      </c>
      <c r="AI40" s="27" t="s">
        <v>42</v>
      </c>
      <c r="AK40" s="80"/>
      <c r="AL40" s="79"/>
    </row>
    <row r="41" spans="1:38" s="16" customFormat="1" ht="143.25" customHeight="1">
      <c r="A41" s="20" t="s">
        <v>70</v>
      </c>
      <c r="B41" s="37" t="s">
        <v>205</v>
      </c>
      <c r="C41" s="152" t="s">
        <v>158</v>
      </c>
      <c r="D41" s="38" t="s">
        <v>180</v>
      </c>
      <c r="E41" s="81">
        <v>474362.7</v>
      </c>
      <c r="F41" s="82"/>
      <c r="G41" s="81">
        <f>H41</f>
        <v>450644.57</v>
      </c>
      <c r="H41" s="81">
        <v>450644.57</v>
      </c>
      <c r="I41" s="113"/>
      <c r="J41" s="39"/>
      <c r="K41" s="39"/>
      <c r="L41" s="21" t="s">
        <v>55</v>
      </c>
      <c r="M41" s="41" t="s">
        <v>86</v>
      </c>
      <c r="N41" s="22">
        <v>10</v>
      </c>
      <c r="O41" s="22">
        <v>10</v>
      </c>
      <c r="P41" s="22"/>
      <c r="Q41" s="22"/>
      <c r="R41" s="22"/>
      <c r="S41" s="24" t="s">
        <v>239</v>
      </c>
      <c r="T41" s="25">
        <v>4743.627</v>
      </c>
      <c r="U41" s="25">
        <v>47436.270000000004</v>
      </c>
      <c r="V41" s="26" t="s">
        <v>149</v>
      </c>
      <c r="W41" s="26" t="s">
        <v>146</v>
      </c>
      <c r="X41" s="27" t="s">
        <v>56</v>
      </c>
      <c r="Y41" s="47" t="s">
        <v>92</v>
      </c>
      <c r="Z41" s="192" t="s">
        <v>92</v>
      </c>
      <c r="AA41" s="193"/>
      <c r="AB41" s="194"/>
      <c r="AC41" s="27" t="s">
        <v>42</v>
      </c>
      <c r="AD41" s="27" t="s">
        <v>42</v>
      </c>
      <c r="AE41" s="27" t="s">
        <v>42</v>
      </c>
      <c r="AF41" s="27" t="s">
        <v>92</v>
      </c>
      <c r="AG41" s="118" t="s">
        <v>252</v>
      </c>
      <c r="AH41" s="27" t="s">
        <v>42</v>
      </c>
      <c r="AI41" s="27" t="s">
        <v>42</v>
      </c>
      <c r="AK41" s="80"/>
      <c r="AL41" s="79"/>
    </row>
    <row r="42" spans="1:38" s="16" customFormat="1" ht="409.5" customHeight="1">
      <c r="A42" s="20" t="s">
        <v>71</v>
      </c>
      <c r="B42" s="37" t="s">
        <v>212</v>
      </c>
      <c r="C42" s="152" t="s">
        <v>159</v>
      </c>
      <c r="D42" s="38" t="s">
        <v>95</v>
      </c>
      <c r="E42" s="81">
        <v>105000</v>
      </c>
      <c r="F42" s="82"/>
      <c r="G42" s="119">
        <v>59539.32</v>
      </c>
      <c r="H42" s="119">
        <v>59539.32</v>
      </c>
      <c r="I42" s="113"/>
      <c r="J42" s="39"/>
      <c r="K42" s="39"/>
      <c r="L42" s="21" t="s">
        <v>201</v>
      </c>
      <c r="M42" s="41" t="s">
        <v>202</v>
      </c>
      <c r="N42" s="22">
        <v>80</v>
      </c>
      <c r="O42" s="22">
        <v>80</v>
      </c>
      <c r="P42" s="22"/>
      <c r="Q42" s="22"/>
      <c r="R42" s="22"/>
      <c r="S42" s="24" t="s">
        <v>189</v>
      </c>
      <c r="T42" s="25">
        <v>1050</v>
      </c>
      <c r="U42" s="25">
        <v>10500</v>
      </c>
      <c r="V42" s="26" t="s">
        <v>149</v>
      </c>
      <c r="W42" s="26" t="s">
        <v>146</v>
      </c>
      <c r="X42" s="27" t="s">
        <v>56</v>
      </c>
      <c r="Y42" s="47" t="s">
        <v>92</v>
      </c>
      <c r="Z42" s="192" t="s">
        <v>93</v>
      </c>
      <c r="AA42" s="193"/>
      <c r="AB42" s="194"/>
      <c r="AC42" s="27" t="s">
        <v>42</v>
      </c>
      <c r="AD42" s="27" t="s">
        <v>42</v>
      </c>
      <c r="AE42" s="27" t="s">
        <v>42</v>
      </c>
      <c r="AF42" s="27" t="s">
        <v>92</v>
      </c>
      <c r="AG42" s="118" t="s">
        <v>252</v>
      </c>
      <c r="AH42" s="27" t="s">
        <v>42</v>
      </c>
      <c r="AI42" s="27" t="s">
        <v>42</v>
      </c>
      <c r="AK42" s="80"/>
      <c r="AL42" s="79"/>
    </row>
    <row r="43" spans="1:38" s="16" customFormat="1" ht="409.5" customHeight="1">
      <c r="A43" s="279" t="s">
        <v>72</v>
      </c>
      <c r="B43" s="281" t="s">
        <v>213</v>
      </c>
      <c r="C43" s="253" t="s">
        <v>160</v>
      </c>
      <c r="D43" s="283" t="s">
        <v>58</v>
      </c>
      <c r="E43" s="285">
        <v>127800</v>
      </c>
      <c r="F43" s="271"/>
      <c r="G43" s="273">
        <v>105223.26</v>
      </c>
      <c r="H43" s="273">
        <v>105223.26</v>
      </c>
      <c r="I43" s="275"/>
      <c r="J43" s="277"/>
      <c r="K43" s="277"/>
      <c r="L43" s="263" t="s">
        <v>201</v>
      </c>
      <c r="M43" s="267" t="s">
        <v>202</v>
      </c>
      <c r="N43" s="265">
        <v>426</v>
      </c>
      <c r="O43" s="265">
        <v>426</v>
      </c>
      <c r="P43" s="265"/>
      <c r="Q43" s="265"/>
      <c r="R43" s="265"/>
      <c r="S43" s="267" t="s">
        <v>189</v>
      </c>
      <c r="T43" s="265">
        <v>1278</v>
      </c>
      <c r="U43" s="265">
        <v>12780</v>
      </c>
      <c r="V43" s="269" t="s">
        <v>149</v>
      </c>
      <c r="W43" s="269" t="s">
        <v>146</v>
      </c>
      <c r="X43" s="251" t="s">
        <v>56</v>
      </c>
      <c r="Y43" s="251" t="s">
        <v>92</v>
      </c>
      <c r="Z43" s="257" t="s">
        <v>93</v>
      </c>
      <c r="AA43" s="258"/>
      <c r="AB43" s="259"/>
      <c r="AC43" s="263" t="s">
        <v>42</v>
      </c>
      <c r="AD43" s="251" t="s">
        <v>42</v>
      </c>
      <c r="AE43" s="251" t="s">
        <v>42</v>
      </c>
      <c r="AF43" s="251" t="s">
        <v>92</v>
      </c>
      <c r="AG43" s="253" t="s">
        <v>252</v>
      </c>
      <c r="AH43" s="251" t="s">
        <v>42</v>
      </c>
      <c r="AI43" s="251" t="s">
        <v>42</v>
      </c>
      <c r="AK43" s="255"/>
      <c r="AL43" s="256"/>
    </row>
    <row r="44" spans="1:38" s="16" customFormat="1" ht="267" customHeight="1">
      <c r="A44" s="280"/>
      <c r="B44" s="282"/>
      <c r="C44" s="254"/>
      <c r="D44" s="284"/>
      <c r="E44" s="286">
        <v>0</v>
      </c>
      <c r="F44" s="272"/>
      <c r="G44" s="274">
        <v>0</v>
      </c>
      <c r="H44" s="274"/>
      <c r="I44" s="276"/>
      <c r="J44" s="278"/>
      <c r="K44" s="278"/>
      <c r="L44" s="264"/>
      <c r="M44" s="268"/>
      <c r="N44" s="266"/>
      <c r="O44" s="266"/>
      <c r="P44" s="266"/>
      <c r="Q44" s="266"/>
      <c r="R44" s="266"/>
      <c r="S44" s="268"/>
      <c r="T44" s="266">
        <v>0</v>
      </c>
      <c r="U44" s="266">
        <v>0</v>
      </c>
      <c r="V44" s="270"/>
      <c r="W44" s="270"/>
      <c r="X44" s="252"/>
      <c r="Y44" s="252"/>
      <c r="Z44" s="260"/>
      <c r="AA44" s="261"/>
      <c r="AB44" s="262"/>
      <c r="AC44" s="264"/>
      <c r="AD44" s="252"/>
      <c r="AE44" s="252"/>
      <c r="AF44" s="252"/>
      <c r="AG44" s="254"/>
      <c r="AH44" s="252"/>
      <c r="AI44" s="252"/>
      <c r="AK44" s="255"/>
      <c r="AL44" s="256"/>
    </row>
    <row r="45" spans="1:38" s="16" customFormat="1" ht="137.25" customHeight="1">
      <c r="A45" s="20" t="s">
        <v>73</v>
      </c>
      <c r="B45" s="37" t="s">
        <v>214</v>
      </c>
      <c r="C45" s="152" t="s">
        <v>161</v>
      </c>
      <c r="D45" s="38" t="s">
        <v>198</v>
      </c>
      <c r="E45" s="81">
        <v>252400</v>
      </c>
      <c r="F45" s="82"/>
      <c r="G45" s="119">
        <v>113580</v>
      </c>
      <c r="H45" s="119">
        <v>113580</v>
      </c>
      <c r="I45" s="113"/>
      <c r="J45" s="39"/>
      <c r="K45" s="39"/>
      <c r="L45" s="21" t="s">
        <v>55</v>
      </c>
      <c r="M45" s="41" t="s">
        <v>86</v>
      </c>
      <c r="N45" s="22">
        <v>10</v>
      </c>
      <c r="O45" s="22">
        <v>10</v>
      </c>
      <c r="P45" s="22"/>
      <c r="Q45" s="22"/>
      <c r="R45" s="22"/>
      <c r="S45" s="24" t="s">
        <v>240</v>
      </c>
      <c r="T45" s="25">
        <v>2524</v>
      </c>
      <c r="U45" s="25">
        <v>25240</v>
      </c>
      <c r="V45" s="26" t="s">
        <v>149</v>
      </c>
      <c r="W45" s="26" t="s">
        <v>146</v>
      </c>
      <c r="X45" s="27" t="s">
        <v>56</v>
      </c>
      <c r="Y45" s="47" t="s">
        <v>92</v>
      </c>
      <c r="Z45" s="192" t="s">
        <v>93</v>
      </c>
      <c r="AA45" s="193"/>
      <c r="AB45" s="194"/>
      <c r="AC45" s="27" t="s">
        <v>42</v>
      </c>
      <c r="AD45" s="27" t="s">
        <v>42</v>
      </c>
      <c r="AE45" s="27" t="s">
        <v>42</v>
      </c>
      <c r="AF45" s="27" t="s">
        <v>92</v>
      </c>
      <c r="AG45" s="118" t="s">
        <v>252</v>
      </c>
      <c r="AH45" s="27" t="s">
        <v>42</v>
      </c>
      <c r="AI45" s="27" t="s">
        <v>42</v>
      </c>
      <c r="AK45" s="80"/>
      <c r="AL45" s="79"/>
    </row>
    <row r="46" spans="1:38" s="16" customFormat="1" ht="149.25" customHeight="1">
      <c r="A46" s="20" t="s">
        <v>74</v>
      </c>
      <c r="B46" s="37" t="s">
        <v>215</v>
      </c>
      <c r="C46" s="152" t="s">
        <v>162</v>
      </c>
      <c r="D46" s="38" t="s">
        <v>60</v>
      </c>
      <c r="E46" s="81">
        <v>175000</v>
      </c>
      <c r="F46" s="82"/>
      <c r="G46" s="119">
        <v>38250</v>
      </c>
      <c r="H46" s="119">
        <v>38250</v>
      </c>
      <c r="I46" s="113"/>
      <c r="J46" s="39"/>
      <c r="K46" s="39"/>
      <c r="L46" s="21" t="s">
        <v>55</v>
      </c>
      <c r="M46" s="41" t="s">
        <v>86</v>
      </c>
      <c r="N46" s="22">
        <v>10</v>
      </c>
      <c r="O46" s="22">
        <v>10</v>
      </c>
      <c r="P46" s="22"/>
      <c r="Q46" s="22"/>
      <c r="R46" s="22"/>
      <c r="S46" s="24" t="s">
        <v>241</v>
      </c>
      <c r="T46" s="25">
        <v>1750</v>
      </c>
      <c r="U46" s="25">
        <v>17500</v>
      </c>
      <c r="V46" s="26" t="s">
        <v>149</v>
      </c>
      <c r="W46" s="26" t="s">
        <v>146</v>
      </c>
      <c r="X46" s="27" t="s">
        <v>56</v>
      </c>
      <c r="Y46" s="47" t="s">
        <v>92</v>
      </c>
      <c r="Z46" s="192" t="s">
        <v>93</v>
      </c>
      <c r="AA46" s="193"/>
      <c r="AB46" s="194"/>
      <c r="AC46" s="27" t="s">
        <v>42</v>
      </c>
      <c r="AD46" s="27" t="s">
        <v>42</v>
      </c>
      <c r="AE46" s="27" t="s">
        <v>42</v>
      </c>
      <c r="AF46" s="27" t="s">
        <v>92</v>
      </c>
      <c r="AG46" s="118" t="s">
        <v>252</v>
      </c>
      <c r="AH46" s="27" t="s">
        <v>42</v>
      </c>
      <c r="AI46" s="27" t="s">
        <v>42</v>
      </c>
      <c r="AJ46" s="40"/>
      <c r="AK46" s="80"/>
      <c r="AL46" s="79"/>
    </row>
    <row r="47" spans="1:38" s="16" customFormat="1" ht="136.5" customHeight="1">
      <c r="A47" s="20" t="s">
        <v>75</v>
      </c>
      <c r="B47" s="37" t="s">
        <v>216</v>
      </c>
      <c r="C47" s="152" t="s">
        <v>163</v>
      </c>
      <c r="D47" s="38" t="s">
        <v>181</v>
      </c>
      <c r="E47" s="119">
        <v>641912.6</v>
      </c>
      <c r="F47" s="82"/>
      <c r="G47" s="119">
        <f aca="true" t="shared" si="0" ref="G47:G52">H47</f>
        <v>276022.67</v>
      </c>
      <c r="H47" s="129">
        <v>276022.67</v>
      </c>
      <c r="I47" s="113"/>
      <c r="J47" s="39"/>
      <c r="K47" s="39"/>
      <c r="L47" s="21" t="s">
        <v>61</v>
      </c>
      <c r="M47" s="41" t="s">
        <v>88</v>
      </c>
      <c r="N47" s="22">
        <v>78</v>
      </c>
      <c r="O47" s="22">
        <v>78</v>
      </c>
      <c r="P47" s="22"/>
      <c r="Q47" s="22"/>
      <c r="R47" s="22"/>
      <c r="S47" s="24" t="s">
        <v>259</v>
      </c>
      <c r="T47" s="122">
        <v>6419.126</v>
      </c>
      <c r="U47" s="123">
        <v>192573.78</v>
      </c>
      <c r="V47" s="26" t="s">
        <v>150</v>
      </c>
      <c r="W47" s="26" t="s">
        <v>153</v>
      </c>
      <c r="X47" s="27" t="s">
        <v>56</v>
      </c>
      <c r="Y47" s="47" t="s">
        <v>92</v>
      </c>
      <c r="Z47" s="192" t="s">
        <v>93</v>
      </c>
      <c r="AA47" s="193"/>
      <c r="AB47" s="194"/>
      <c r="AC47" s="27" t="s">
        <v>257</v>
      </c>
      <c r="AD47" s="27" t="s">
        <v>42</v>
      </c>
      <c r="AE47" s="27" t="s">
        <v>42</v>
      </c>
      <c r="AF47" s="27" t="s">
        <v>92</v>
      </c>
      <c r="AG47" s="118" t="s">
        <v>252</v>
      </c>
      <c r="AH47" s="27" t="s">
        <v>42</v>
      </c>
      <c r="AI47" s="27" t="s">
        <v>42</v>
      </c>
      <c r="AK47" s="80"/>
      <c r="AL47" s="79"/>
    </row>
    <row r="48" spans="1:38" s="16" customFormat="1" ht="135.75" customHeight="1">
      <c r="A48" s="20" t="s">
        <v>76</v>
      </c>
      <c r="B48" s="138" t="s">
        <v>217</v>
      </c>
      <c r="C48" s="374" t="s">
        <v>164</v>
      </c>
      <c r="D48" s="136" t="s">
        <v>247</v>
      </c>
      <c r="E48" s="119">
        <v>546800</v>
      </c>
      <c r="F48" s="82"/>
      <c r="G48" s="119">
        <f t="shared" si="0"/>
        <v>489375</v>
      </c>
      <c r="H48" s="119">
        <v>489375</v>
      </c>
      <c r="I48" s="113"/>
      <c r="J48" s="39"/>
      <c r="K48" s="39"/>
      <c r="L48" s="21" t="s">
        <v>62</v>
      </c>
      <c r="M48" s="41" t="s">
        <v>89</v>
      </c>
      <c r="N48" s="43">
        <v>2.5</v>
      </c>
      <c r="O48" s="43">
        <v>2.5</v>
      </c>
      <c r="P48" s="22"/>
      <c r="Q48" s="22"/>
      <c r="R48" s="22"/>
      <c r="S48" s="24" t="s">
        <v>242</v>
      </c>
      <c r="T48" s="123">
        <v>5468</v>
      </c>
      <c r="U48" s="123">
        <v>54680</v>
      </c>
      <c r="V48" s="26" t="s">
        <v>150</v>
      </c>
      <c r="W48" s="26" t="s">
        <v>153</v>
      </c>
      <c r="X48" s="27" t="s">
        <v>56</v>
      </c>
      <c r="Y48" s="47" t="s">
        <v>92</v>
      </c>
      <c r="Z48" s="192" t="s">
        <v>93</v>
      </c>
      <c r="AA48" s="193"/>
      <c r="AB48" s="194"/>
      <c r="AC48" s="27" t="s">
        <v>42</v>
      </c>
      <c r="AD48" s="27" t="s">
        <v>42</v>
      </c>
      <c r="AE48" s="27" t="s">
        <v>42</v>
      </c>
      <c r="AF48" s="27" t="s">
        <v>92</v>
      </c>
      <c r="AG48" s="118" t="s">
        <v>252</v>
      </c>
      <c r="AH48" s="27" t="s">
        <v>42</v>
      </c>
      <c r="AI48" s="27" t="s">
        <v>42</v>
      </c>
      <c r="AK48" s="80"/>
      <c r="AL48" s="79"/>
    </row>
    <row r="49" spans="1:38" s="90" customFormat="1" ht="144.75" customHeight="1">
      <c r="A49" s="20" t="s">
        <v>77</v>
      </c>
      <c r="B49" s="37" t="s">
        <v>218</v>
      </c>
      <c r="C49" s="152" t="s">
        <v>312</v>
      </c>
      <c r="D49" s="38" t="s">
        <v>140</v>
      </c>
      <c r="E49" s="81">
        <v>62740</v>
      </c>
      <c r="F49" s="82"/>
      <c r="G49" s="81">
        <f t="shared" si="0"/>
        <v>62426.3</v>
      </c>
      <c r="H49" s="119">
        <v>62426.3</v>
      </c>
      <c r="I49" s="113"/>
      <c r="J49" s="39"/>
      <c r="K49" s="39"/>
      <c r="L49" s="21" t="s">
        <v>61</v>
      </c>
      <c r="M49" s="41" t="s">
        <v>88</v>
      </c>
      <c r="N49" s="22">
        <v>3</v>
      </c>
      <c r="O49" s="22">
        <v>3</v>
      </c>
      <c r="P49" s="22"/>
      <c r="Q49" s="22"/>
      <c r="R49" s="22"/>
      <c r="S49" s="115" t="s">
        <v>190</v>
      </c>
      <c r="T49" s="22" t="s">
        <v>270</v>
      </c>
      <c r="U49" s="123">
        <v>6274</v>
      </c>
      <c r="V49" s="26" t="s">
        <v>151</v>
      </c>
      <c r="W49" s="26" t="s">
        <v>146</v>
      </c>
      <c r="X49" s="27" t="s">
        <v>56</v>
      </c>
      <c r="Y49" s="47" t="s">
        <v>92</v>
      </c>
      <c r="Z49" s="192" t="s">
        <v>93</v>
      </c>
      <c r="AA49" s="193"/>
      <c r="AB49" s="194"/>
      <c r="AC49" s="27" t="s">
        <v>42</v>
      </c>
      <c r="AD49" s="27" t="s">
        <v>42</v>
      </c>
      <c r="AE49" s="27" t="s">
        <v>42</v>
      </c>
      <c r="AF49" s="27" t="s">
        <v>92</v>
      </c>
      <c r="AG49" s="118" t="s">
        <v>252</v>
      </c>
      <c r="AH49" s="27" t="s">
        <v>42</v>
      </c>
      <c r="AI49" s="27" t="s">
        <v>42</v>
      </c>
      <c r="AK49" s="80"/>
      <c r="AL49" s="79"/>
    </row>
    <row r="50" spans="1:38" s="16" customFormat="1" ht="144.75" customHeight="1">
      <c r="A50" s="20" t="s">
        <v>34</v>
      </c>
      <c r="B50" s="139" t="s">
        <v>219</v>
      </c>
      <c r="C50" s="375" t="s">
        <v>199</v>
      </c>
      <c r="D50" s="137" t="s">
        <v>195</v>
      </c>
      <c r="E50" s="81">
        <v>81379</v>
      </c>
      <c r="F50" s="82"/>
      <c r="G50" s="81">
        <f t="shared" si="0"/>
        <v>78540</v>
      </c>
      <c r="H50" s="81">
        <v>78540</v>
      </c>
      <c r="I50" s="113"/>
      <c r="J50" s="39"/>
      <c r="K50" s="39"/>
      <c r="L50" s="21" t="s">
        <v>57</v>
      </c>
      <c r="M50" s="41" t="s">
        <v>87</v>
      </c>
      <c r="N50" s="59">
        <v>1700</v>
      </c>
      <c r="O50" s="59">
        <v>1700</v>
      </c>
      <c r="P50" s="22"/>
      <c r="Q50" s="22"/>
      <c r="R50" s="22"/>
      <c r="S50" s="24" t="s">
        <v>243</v>
      </c>
      <c r="T50" s="25">
        <v>813.79</v>
      </c>
      <c r="U50" s="25">
        <v>8137.9</v>
      </c>
      <c r="V50" s="26" t="s">
        <v>152</v>
      </c>
      <c r="W50" s="26" t="s">
        <v>146</v>
      </c>
      <c r="X50" s="27" t="s">
        <v>56</v>
      </c>
      <c r="Y50" s="47" t="s">
        <v>92</v>
      </c>
      <c r="Z50" s="192" t="s">
        <v>92</v>
      </c>
      <c r="AA50" s="193"/>
      <c r="AB50" s="194"/>
      <c r="AC50" s="27" t="s">
        <v>42</v>
      </c>
      <c r="AD50" s="27" t="s">
        <v>42</v>
      </c>
      <c r="AE50" s="27" t="s">
        <v>42</v>
      </c>
      <c r="AF50" s="27" t="s">
        <v>92</v>
      </c>
      <c r="AG50" s="118" t="s">
        <v>252</v>
      </c>
      <c r="AH50" s="27" t="s">
        <v>42</v>
      </c>
      <c r="AI50" s="27" t="s">
        <v>42</v>
      </c>
      <c r="AK50" s="80"/>
      <c r="AL50" s="79"/>
    </row>
    <row r="51" spans="1:38" s="90" customFormat="1" ht="156.75" customHeight="1">
      <c r="A51" s="20" t="s">
        <v>78</v>
      </c>
      <c r="B51" s="37" t="s">
        <v>220</v>
      </c>
      <c r="C51" s="152" t="s">
        <v>154</v>
      </c>
      <c r="D51" s="38" t="s">
        <v>298</v>
      </c>
      <c r="E51" s="81">
        <v>259789</v>
      </c>
      <c r="F51" s="82"/>
      <c r="G51" s="81">
        <f t="shared" si="0"/>
        <v>186679.1</v>
      </c>
      <c r="H51" s="81">
        <v>186679.1</v>
      </c>
      <c r="I51" s="113"/>
      <c r="J51" s="39"/>
      <c r="K51" s="39"/>
      <c r="L51" s="21" t="s">
        <v>263</v>
      </c>
      <c r="M51" s="23" t="s">
        <v>82</v>
      </c>
      <c r="N51" s="116">
        <v>1</v>
      </c>
      <c r="O51" s="116">
        <v>1</v>
      </c>
      <c r="P51" s="22"/>
      <c r="Q51" s="22"/>
      <c r="R51" s="22"/>
      <c r="S51" s="24" t="s">
        <v>299</v>
      </c>
      <c r="T51" s="89" t="s">
        <v>42</v>
      </c>
      <c r="U51" s="25">
        <v>25978.899999999998</v>
      </c>
      <c r="V51" s="26" t="s">
        <v>303</v>
      </c>
      <c r="W51" s="26" t="s">
        <v>146</v>
      </c>
      <c r="X51" s="27" t="s">
        <v>56</v>
      </c>
      <c r="Y51" s="47" t="s">
        <v>92</v>
      </c>
      <c r="Z51" s="45"/>
      <c r="AA51" s="46" t="s">
        <v>93</v>
      </c>
      <c r="AB51" s="47"/>
      <c r="AC51" s="27" t="s">
        <v>42</v>
      </c>
      <c r="AD51" s="27" t="s">
        <v>42</v>
      </c>
      <c r="AE51" s="27" t="s">
        <v>42</v>
      </c>
      <c r="AF51" s="27" t="s">
        <v>92</v>
      </c>
      <c r="AG51" s="118" t="s">
        <v>252</v>
      </c>
      <c r="AH51" s="27" t="s">
        <v>42</v>
      </c>
      <c r="AI51" s="27" t="s">
        <v>42</v>
      </c>
      <c r="AK51" s="80"/>
      <c r="AL51" s="79"/>
    </row>
    <row r="52" spans="1:38" s="90" customFormat="1" ht="144" customHeight="1">
      <c r="A52" s="20" t="s">
        <v>79</v>
      </c>
      <c r="B52" s="37" t="s">
        <v>221</v>
      </c>
      <c r="C52" s="152" t="s">
        <v>163</v>
      </c>
      <c r="D52" s="38" t="s">
        <v>280</v>
      </c>
      <c r="E52" s="81">
        <v>905132.6</v>
      </c>
      <c r="F52" s="82"/>
      <c r="G52" s="81">
        <f t="shared" si="0"/>
        <v>903803.63</v>
      </c>
      <c r="H52" s="81">
        <v>903803.63</v>
      </c>
      <c r="I52" s="113"/>
      <c r="J52" s="39"/>
      <c r="K52" s="39"/>
      <c r="L52" s="21" t="s">
        <v>61</v>
      </c>
      <c r="M52" s="41" t="s">
        <v>88</v>
      </c>
      <c r="N52" s="22">
        <v>92</v>
      </c>
      <c r="O52" s="22">
        <v>92</v>
      </c>
      <c r="P52" s="22"/>
      <c r="Q52" s="22"/>
      <c r="R52" s="22"/>
      <c r="S52" s="24" t="s">
        <v>302</v>
      </c>
      <c r="T52" s="89" t="s">
        <v>42</v>
      </c>
      <c r="U52" s="89">
        <v>271539.77999999997</v>
      </c>
      <c r="V52" s="26" t="s">
        <v>151</v>
      </c>
      <c r="W52" s="26" t="s">
        <v>146</v>
      </c>
      <c r="X52" s="27" t="s">
        <v>56</v>
      </c>
      <c r="Y52" s="47" t="s">
        <v>92</v>
      </c>
      <c r="Z52" s="192" t="s">
        <v>93</v>
      </c>
      <c r="AA52" s="193"/>
      <c r="AB52" s="194"/>
      <c r="AC52" s="27" t="s">
        <v>191</v>
      </c>
      <c r="AD52" s="27" t="s">
        <v>42</v>
      </c>
      <c r="AE52" s="27" t="s">
        <v>42</v>
      </c>
      <c r="AF52" s="27" t="s">
        <v>92</v>
      </c>
      <c r="AG52" s="118" t="s">
        <v>252</v>
      </c>
      <c r="AH52" s="27" t="s">
        <v>42</v>
      </c>
      <c r="AI52" s="27" t="s">
        <v>42</v>
      </c>
      <c r="AK52" s="80"/>
      <c r="AL52" s="79"/>
    </row>
    <row r="53" spans="1:38" s="90" customFormat="1" ht="39" customHeight="1">
      <c r="A53" s="20"/>
      <c r="B53" s="37"/>
      <c r="C53" s="152"/>
      <c r="D53" s="130" t="s">
        <v>281</v>
      </c>
      <c r="E53" s="81"/>
      <c r="F53" s="82"/>
      <c r="G53" s="81"/>
      <c r="H53" s="81"/>
      <c r="I53" s="113"/>
      <c r="J53" s="39"/>
      <c r="K53" s="39"/>
      <c r="L53" s="21" t="s">
        <v>61</v>
      </c>
      <c r="M53" s="41" t="s">
        <v>88</v>
      </c>
      <c r="N53" s="22">
        <v>8</v>
      </c>
      <c r="O53" s="22"/>
      <c r="P53" s="22"/>
      <c r="Q53" s="22"/>
      <c r="R53" s="22"/>
      <c r="S53" s="24"/>
      <c r="T53" s="89"/>
      <c r="U53" s="89"/>
      <c r="V53" s="26"/>
      <c r="W53" s="26"/>
      <c r="X53" s="27"/>
      <c r="Y53" s="47"/>
      <c r="Z53" s="45"/>
      <c r="AA53" s="46"/>
      <c r="AB53" s="47"/>
      <c r="AC53" s="27"/>
      <c r="AD53" s="27"/>
      <c r="AE53" s="27"/>
      <c r="AF53" s="27"/>
      <c r="AG53" s="27"/>
      <c r="AH53" s="27"/>
      <c r="AI53" s="27"/>
      <c r="AK53" s="80"/>
      <c r="AL53" s="79"/>
    </row>
    <row r="54" spans="1:38" s="90" customFormat="1" ht="39" customHeight="1">
      <c r="A54" s="20"/>
      <c r="B54" s="37"/>
      <c r="C54" s="152"/>
      <c r="D54" s="130" t="s">
        <v>282</v>
      </c>
      <c r="E54" s="81"/>
      <c r="F54" s="82"/>
      <c r="G54" s="81"/>
      <c r="H54" s="81"/>
      <c r="I54" s="113"/>
      <c r="J54" s="39"/>
      <c r="K54" s="39"/>
      <c r="L54" s="21" t="s">
        <v>61</v>
      </c>
      <c r="M54" s="41" t="s">
        <v>88</v>
      </c>
      <c r="N54" s="22">
        <v>11</v>
      </c>
      <c r="O54" s="22"/>
      <c r="P54" s="22"/>
      <c r="Q54" s="22"/>
      <c r="R54" s="22"/>
      <c r="S54" s="24"/>
      <c r="T54" s="89"/>
      <c r="U54" s="89"/>
      <c r="V54" s="26"/>
      <c r="W54" s="26"/>
      <c r="X54" s="27"/>
      <c r="Y54" s="47"/>
      <c r="Z54" s="45"/>
      <c r="AA54" s="46"/>
      <c r="AB54" s="47"/>
      <c r="AC54" s="27"/>
      <c r="AD54" s="27"/>
      <c r="AE54" s="27"/>
      <c r="AF54" s="27"/>
      <c r="AG54" s="27"/>
      <c r="AH54" s="27"/>
      <c r="AI54" s="27"/>
      <c r="AK54" s="80"/>
      <c r="AL54" s="79"/>
    </row>
    <row r="55" spans="1:38" s="90" customFormat="1" ht="39" customHeight="1">
      <c r="A55" s="20"/>
      <c r="B55" s="37"/>
      <c r="C55" s="152"/>
      <c r="D55" s="131" t="s">
        <v>283</v>
      </c>
      <c r="E55" s="81"/>
      <c r="F55" s="82"/>
      <c r="G55" s="81"/>
      <c r="H55" s="81"/>
      <c r="I55" s="113"/>
      <c r="J55" s="39"/>
      <c r="K55" s="39"/>
      <c r="L55" s="21" t="s">
        <v>61</v>
      </c>
      <c r="M55" s="41" t="s">
        <v>88</v>
      </c>
      <c r="N55" s="22">
        <v>15</v>
      </c>
      <c r="O55" s="22"/>
      <c r="P55" s="22"/>
      <c r="Q55" s="22"/>
      <c r="R55" s="22"/>
      <c r="S55" s="24"/>
      <c r="T55" s="89"/>
      <c r="U55" s="89"/>
      <c r="V55" s="26"/>
      <c r="W55" s="26"/>
      <c r="X55" s="27"/>
      <c r="Y55" s="47"/>
      <c r="Z55" s="45"/>
      <c r="AA55" s="46"/>
      <c r="AB55" s="47"/>
      <c r="AC55" s="27"/>
      <c r="AD55" s="27"/>
      <c r="AE55" s="27"/>
      <c r="AF55" s="27"/>
      <c r="AG55" s="27"/>
      <c r="AH55" s="27"/>
      <c r="AI55" s="27"/>
      <c r="AK55" s="80"/>
      <c r="AL55" s="79"/>
    </row>
    <row r="56" spans="1:38" s="90" customFormat="1" ht="39" customHeight="1">
      <c r="A56" s="20"/>
      <c r="B56" s="37"/>
      <c r="C56" s="152"/>
      <c r="D56" s="130" t="s">
        <v>284</v>
      </c>
      <c r="E56" s="81"/>
      <c r="F56" s="82"/>
      <c r="G56" s="81"/>
      <c r="H56" s="81"/>
      <c r="I56" s="113"/>
      <c r="J56" s="39"/>
      <c r="K56" s="39"/>
      <c r="L56" s="21" t="s">
        <v>61</v>
      </c>
      <c r="M56" s="41" t="s">
        <v>88</v>
      </c>
      <c r="N56" s="22">
        <v>4</v>
      </c>
      <c r="O56" s="22"/>
      <c r="P56" s="22"/>
      <c r="Q56" s="22"/>
      <c r="R56" s="22"/>
      <c r="S56" s="24"/>
      <c r="T56" s="89"/>
      <c r="U56" s="89"/>
      <c r="V56" s="26"/>
      <c r="W56" s="26"/>
      <c r="X56" s="27"/>
      <c r="Y56" s="47"/>
      <c r="Z56" s="45"/>
      <c r="AA56" s="46"/>
      <c r="AB56" s="47"/>
      <c r="AC56" s="27"/>
      <c r="AD56" s="27"/>
      <c r="AE56" s="27"/>
      <c r="AF56" s="27"/>
      <c r="AG56" s="27"/>
      <c r="AH56" s="27"/>
      <c r="AI56" s="27"/>
      <c r="AK56" s="80"/>
      <c r="AL56" s="79"/>
    </row>
    <row r="57" spans="1:38" s="90" customFormat="1" ht="39" customHeight="1">
      <c r="A57" s="20"/>
      <c r="B57" s="37"/>
      <c r="C57" s="152"/>
      <c r="D57" s="130" t="s">
        <v>285</v>
      </c>
      <c r="E57" s="81"/>
      <c r="F57" s="82"/>
      <c r="G57" s="81"/>
      <c r="H57" s="81"/>
      <c r="I57" s="113"/>
      <c r="J57" s="39"/>
      <c r="K57" s="39"/>
      <c r="L57" s="21" t="s">
        <v>61</v>
      </c>
      <c r="M57" s="41" t="s">
        <v>88</v>
      </c>
      <c r="N57" s="22">
        <v>4</v>
      </c>
      <c r="O57" s="22"/>
      <c r="P57" s="22"/>
      <c r="Q57" s="22"/>
      <c r="R57" s="22"/>
      <c r="S57" s="24"/>
      <c r="T57" s="89"/>
      <c r="U57" s="89"/>
      <c r="V57" s="26"/>
      <c r="W57" s="26"/>
      <c r="X57" s="27"/>
      <c r="Y57" s="47"/>
      <c r="Z57" s="45"/>
      <c r="AA57" s="46"/>
      <c r="AB57" s="47"/>
      <c r="AC57" s="27"/>
      <c r="AD57" s="27"/>
      <c r="AE57" s="27"/>
      <c r="AF57" s="27"/>
      <c r="AG57" s="27"/>
      <c r="AH57" s="27"/>
      <c r="AI57" s="27"/>
      <c r="AK57" s="80"/>
      <c r="AL57" s="79"/>
    </row>
    <row r="58" spans="1:38" s="90" customFormat="1" ht="39" customHeight="1">
      <c r="A58" s="20"/>
      <c r="B58" s="37"/>
      <c r="C58" s="152"/>
      <c r="D58" s="130" t="s">
        <v>286</v>
      </c>
      <c r="E58" s="81"/>
      <c r="F58" s="82"/>
      <c r="G58" s="81"/>
      <c r="H58" s="81"/>
      <c r="I58" s="113"/>
      <c r="J58" s="39"/>
      <c r="K58" s="39"/>
      <c r="L58" s="21" t="s">
        <v>61</v>
      </c>
      <c r="M58" s="41" t="s">
        <v>88</v>
      </c>
      <c r="N58" s="22">
        <v>1</v>
      </c>
      <c r="O58" s="22"/>
      <c r="P58" s="22"/>
      <c r="Q58" s="22"/>
      <c r="R58" s="22"/>
      <c r="S58" s="24"/>
      <c r="T58" s="89"/>
      <c r="U58" s="89"/>
      <c r="V58" s="26"/>
      <c r="W58" s="26"/>
      <c r="X58" s="27"/>
      <c r="Y58" s="47"/>
      <c r="Z58" s="45"/>
      <c r="AA58" s="46"/>
      <c r="AB58" s="47"/>
      <c r="AC58" s="27"/>
      <c r="AD58" s="27"/>
      <c r="AE58" s="27"/>
      <c r="AF58" s="27"/>
      <c r="AG58" s="27"/>
      <c r="AH58" s="27"/>
      <c r="AI58" s="27"/>
      <c r="AK58" s="80"/>
      <c r="AL58" s="79"/>
    </row>
    <row r="59" spans="1:38" s="90" customFormat="1" ht="39" customHeight="1">
      <c r="A59" s="20"/>
      <c r="B59" s="37"/>
      <c r="C59" s="152"/>
      <c r="D59" s="130" t="s">
        <v>287</v>
      </c>
      <c r="E59" s="81"/>
      <c r="F59" s="82"/>
      <c r="G59" s="81"/>
      <c r="H59" s="81"/>
      <c r="I59" s="113"/>
      <c r="J59" s="39"/>
      <c r="K59" s="39"/>
      <c r="L59" s="21" t="s">
        <v>61</v>
      </c>
      <c r="M59" s="41" t="s">
        <v>88</v>
      </c>
      <c r="N59" s="22">
        <v>8</v>
      </c>
      <c r="O59" s="22"/>
      <c r="P59" s="22"/>
      <c r="Q59" s="22"/>
      <c r="R59" s="22"/>
      <c r="S59" s="24"/>
      <c r="T59" s="89"/>
      <c r="U59" s="89"/>
      <c r="V59" s="26"/>
      <c r="W59" s="26"/>
      <c r="X59" s="27"/>
      <c r="Y59" s="47"/>
      <c r="Z59" s="45"/>
      <c r="AA59" s="46"/>
      <c r="AB59" s="47"/>
      <c r="AC59" s="27"/>
      <c r="AD59" s="27"/>
      <c r="AE59" s="27"/>
      <c r="AF59" s="27"/>
      <c r="AG59" s="27"/>
      <c r="AH59" s="27"/>
      <c r="AI59" s="27"/>
      <c r="AK59" s="80"/>
      <c r="AL59" s="79"/>
    </row>
    <row r="60" spans="1:38" s="90" customFormat="1" ht="39" customHeight="1">
      <c r="A60" s="20"/>
      <c r="B60" s="37"/>
      <c r="C60" s="152"/>
      <c r="D60" s="130" t="s">
        <v>288</v>
      </c>
      <c r="E60" s="81"/>
      <c r="F60" s="82"/>
      <c r="G60" s="81"/>
      <c r="H60" s="81"/>
      <c r="I60" s="113"/>
      <c r="J60" s="39"/>
      <c r="K60" s="39"/>
      <c r="L60" s="21" t="s">
        <v>61</v>
      </c>
      <c r="M60" s="41" t="s">
        <v>88</v>
      </c>
      <c r="N60" s="22">
        <v>2</v>
      </c>
      <c r="O60" s="22"/>
      <c r="P60" s="22"/>
      <c r="Q60" s="22"/>
      <c r="R60" s="22"/>
      <c r="S60" s="24"/>
      <c r="T60" s="89"/>
      <c r="U60" s="89"/>
      <c r="V60" s="26"/>
      <c r="W60" s="26"/>
      <c r="X60" s="27"/>
      <c r="Y60" s="47"/>
      <c r="Z60" s="45"/>
      <c r="AA60" s="46"/>
      <c r="AB60" s="47"/>
      <c r="AC60" s="27"/>
      <c r="AD60" s="27"/>
      <c r="AE60" s="27"/>
      <c r="AF60" s="27"/>
      <c r="AG60" s="27"/>
      <c r="AH60" s="27"/>
      <c r="AI60" s="27"/>
      <c r="AK60" s="80"/>
      <c r="AL60" s="79"/>
    </row>
    <row r="61" spans="1:38" s="90" customFormat="1" ht="39" customHeight="1">
      <c r="A61" s="20"/>
      <c r="B61" s="37"/>
      <c r="C61" s="152"/>
      <c r="D61" s="130" t="s">
        <v>289</v>
      </c>
      <c r="E61" s="81"/>
      <c r="F61" s="82"/>
      <c r="G61" s="81"/>
      <c r="H61" s="81"/>
      <c r="I61" s="113"/>
      <c r="J61" s="39"/>
      <c r="K61" s="39"/>
      <c r="L61" s="21" t="s">
        <v>61</v>
      </c>
      <c r="M61" s="41" t="s">
        <v>88</v>
      </c>
      <c r="N61" s="22">
        <v>1</v>
      </c>
      <c r="O61" s="22"/>
      <c r="P61" s="22"/>
      <c r="Q61" s="22"/>
      <c r="R61" s="22"/>
      <c r="S61" s="24"/>
      <c r="T61" s="89"/>
      <c r="U61" s="89"/>
      <c r="V61" s="26"/>
      <c r="W61" s="26"/>
      <c r="X61" s="27"/>
      <c r="Y61" s="47"/>
      <c r="Z61" s="45"/>
      <c r="AA61" s="46"/>
      <c r="AB61" s="47"/>
      <c r="AC61" s="27"/>
      <c r="AD61" s="27"/>
      <c r="AE61" s="27"/>
      <c r="AF61" s="27"/>
      <c r="AG61" s="27"/>
      <c r="AH61" s="27"/>
      <c r="AI61" s="27"/>
      <c r="AK61" s="80"/>
      <c r="AL61" s="79"/>
    </row>
    <row r="62" spans="1:38" s="90" customFormat="1" ht="39" customHeight="1">
      <c r="A62" s="20"/>
      <c r="B62" s="37"/>
      <c r="C62" s="152"/>
      <c r="D62" s="130" t="s">
        <v>290</v>
      </c>
      <c r="E62" s="81"/>
      <c r="F62" s="82"/>
      <c r="G62" s="81"/>
      <c r="H62" s="81"/>
      <c r="I62" s="113"/>
      <c r="J62" s="39"/>
      <c r="K62" s="39"/>
      <c r="L62" s="21" t="s">
        <v>61</v>
      </c>
      <c r="M62" s="41" t="s">
        <v>88</v>
      </c>
      <c r="N62" s="22">
        <v>1</v>
      </c>
      <c r="O62" s="22"/>
      <c r="P62" s="22"/>
      <c r="Q62" s="22"/>
      <c r="R62" s="22"/>
      <c r="S62" s="24"/>
      <c r="T62" s="89"/>
      <c r="U62" s="89"/>
      <c r="V62" s="26"/>
      <c r="W62" s="26"/>
      <c r="X62" s="27"/>
      <c r="Y62" s="47"/>
      <c r="Z62" s="45"/>
      <c r="AA62" s="46"/>
      <c r="AB62" s="47"/>
      <c r="AC62" s="27"/>
      <c r="AD62" s="27"/>
      <c r="AE62" s="27"/>
      <c r="AF62" s="27"/>
      <c r="AG62" s="27"/>
      <c r="AH62" s="27"/>
      <c r="AI62" s="27"/>
      <c r="AK62" s="80"/>
      <c r="AL62" s="79"/>
    </row>
    <row r="63" spans="1:38" s="90" customFormat="1" ht="22.5" customHeight="1">
      <c r="A63" s="20"/>
      <c r="B63" s="37"/>
      <c r="C63" s="152"/>
      <c r="D63" s="132" t="s">
        <v>291</v>
      </c>
      <c r="E63" s="81"/>
      <c r="F63" s="82"/>
      <c r="G63" s="81"/>
      <c r="H63" s="81"/>
      <c r="I63" s="113"/>
      <c r="J63" s="39"/>
      <c r="K63" s="39"/>
      <c r="L63" s="21" t="s">
        <v>61</v>
      </c>
      <c r="M63" s="41" t="s">
        <v>88</v>
      </c>
      <c r="N63" s="22">
        <v>25</v>
      </c>
      <c r="O63" s="22"/>
      <c r="P63" s="22"/>
      <c r="Q63" s="22"/>
      <c r="R63" s="22"/>
      <c r="S63" s="24"/>
      <c r="T63" s="89"/>
      <c r="U63" s="89"/>
      <c r="V63" s="26"/>
      <c r="W63" s="26"/>
      <c r="X63" s="27"/>
      <c r="Y63" s="47"/>
      <c r="Z63" s="45"/>
      <c r="AA63" s="46"/>
      <c r="AB63" s="47"/>
      <c r="AC63" s="27"/>
      <c r="AD63" s="27"/>
      <c r="AE63" s="27"/>
      <c r="AF63" s="27"/>
      <c r="AG63" s="27"/>
      <c r="AH63" s="27"/>
      <c r="AI63" s="27"/>
      <c r="AK63" s="80"/>
      <c r="AL63" s="79"/>
    </row>
    <row r="64" spans="1:38" s="90" customFormat="1" ht="26.25" customHeight="1">
      <c r="A64" s="20"/>
      <c r="B64" s="37"/>
      <c r="C64" s="152"/>
      <c r="D64" s="130" t="s">
        <v>292</v>
      </c>
      <c r="E64" s="81"/>
      <c r="F64" s="82"/>
      <c r="G64" s="81"/>
      <c r="H64" s="81"/>
      <c r="I64" s="113"/>
      <c r="J64" s="39"/>
      <c r="K64" s="39"/>
      <c r="L64" s="21" t="s">
        <v>61</v>
      </c>
      <c r="M64" s="41" t="s">
        <v>88</v>
      </c>
      <c r="N64" s="22">
        <v>1</v>
      </c>
      <c r="O64" s="22"/>
      <c r="P64" s="22"/>
      <c r="Q64" s="22"/>
      <c r="R64" s="22"/>
      <c r="S64" s="24"/>
      <c r="T64" s="89"/>
      <c r="U64" s="89"/>
      <c r="V64" s="26"/>
      <c r="W64" s="26"/>
      <c r="X64" s="27"/>
      <c r="Y64" s="47"/>
      <c r="Z64" s="45"/>
      <c r="AA64" s="46"/>
      <c r="AB64" s="47"/>
      <c r="AC64" s="27"/>
      <c r="AD64" s="27"/>
      <c r="AE64" s="27"/>
      <c r="AF64" s="27"/>
      <c r="AG64" s="27"/>
      <c r="AH64" s="27"/>
      <c r="AI64" s="27"/>
      <c r="AK64" s="80"/>
      <c r="AL64" s="79"/>
    </row>
    <row r="65" spans="1:38" s="90" customFormat="1" ht="26.25" customHeight="1">
      <c r="A65" s="20"/>
      <c r="B65" s="37"/>
      <c r="C65" s="152"/>
      <c r="D65" s="130" t="s">
        <v>293</v>
      </c>
      <c r="E65" s="81"/>
      <c r="F65" s="82"/>
      <c r="G65" s="81"/>
      <c r="H65" s="81"/>
      <c r="I65" s="113"/>
      <c r="J65" s="39"/>
      <c r="K65" s="39"/>
      <c r="L65" s="21" t="s">
        <v>61</v>
      </c>
      <c r="M65" s="41" t="s">
        <v>88</v>
      </c>
      <c r="N65" s="22">
        <v>1</v>
      </c>
      <c r="O65" s="22"/>
      <c r="P65" s="22"/>
      <c r="Q65" s="22"/>
      <c r="R65" s="22"/>
      <c r="S65" s="24"/>
      <c r="T65" s="89"/>
      <c r="U65" s="89"/>
      <c r="V65" s="26"/>
      <c r="W65" s="26"/>
      <c r="X65" s="27"/>
      <c r="Y65" s="47"/>
      <c r="Z65" s="45"/>
      <c r="AA65" s="46"/>
      <c r="AB65" s="47"/>
      <c r="AC65" s="27"/>
      <c r="AD65" s="27"/>
      <c r="AE65" s="27"/>
      <c r="AF65" s="27"/>
      <c r="AG65" s="27"/>
      <c r="AH65" s="27"/>
      <c r="AI65" s="27"/>
      <c r="AK65" s="80"/>
      <c r="AL65" s="79"/>
    </row>
    <row r="66" spans="1:38" s="90" customFormat="1" ht="26.25" customHeight="1">
      <c r="A66" s="20"/>
      <c r="B66" s="37"/>
      <c r="C66" s="152"/>
      <c r="D66" s="130" t="s">
        <v>294</v>
      </c>
      <c r="E66" s="81"/>
      <c r="F66" s="82"/>
      <c r="G66" s="81"/>
      <c r="H66" s="81"/>
      <c r="I66" s="113"/>
      <c r="J66" s="39"/>
      <c r="K66" s="39"/>
      <c r="L66" s="21" t="s">
        <v>61</v>
      </c>
      <c r="M66" s="41" t="s">
        <v>88</v>
      </c>
      <c r="N66" s="22">
        <v>4</v>
      </c>
      <c r="O66" s="22"/>
      <c r="P66" s="22"/>
      <c r="Q66" s="22"/>
      <c r="R66" s="22"/>
      <c r="S66" s="24"/>
      <c r="T66" s="89"/>
      <c r="U66" s="89"/>
      <c r="V66" s="26"/>
      <c r="W66" s="26"/>
      <c r="X66" s="27"/>
      <c r="Y66" s="47"/>
      <c r="Z66" s="45"/>
      <c r="AA66" s="46"/>
      <c r="AB66" s="47"/>
      <c r="AC66" s="27"/>
      <c r="AD66" s="27"/>
      <c r="AE66" s="27"/>
      <c r="AF66" s="27"/>
      <c r="AG66" s="27"/>
      <c r="AH66" s="27"/>
      <c r="AI66" s="27"/>
      <c r="AK66" s="80"/>
      <c r="AL66" s="79"/>
    </row>
    <row r="67" spans="1:38" s="90" customFormat="1" ht="18.75" customHeight="1">
      <c r="A67" s="20"/>
      <c r="B67" s="37"/>
      <c r="C67" s="152"/>
      <c r="D67" s="130" t="s">
        <v>295</v>
      </c>
      <c r="E67" s="81"/>
      <c r="F67" s="82"/>
      <c r="G67" s="81"/>
      <c r="H67" s="81"/>
      <c r="I67" s="113"/>
      <c r="J67" s="39"/>
      <c r="K67" s="39"/>
      <c r="L67" s="21" t="s">
        <v>61</v>
      </c>
      <c r="M67" s="41" t="s">
        <v>88</v>
      </c>
      <c r="N67" s="22">
        <v>4</v>
      </c>
      <c r="O67" s="22"/>
      <c r="P67" s="22"/>
      <c r="Q67" s="22"/>
      <c r="R67" s="22"/>
      <c r="S67" s="24"/>
      <c r="T67" s="89"/>
      <c r="U67" s="89"/>
      <c r="V67" s="26"/>
      <c r="W67" s="26"/>
      <c r="X67" s="27"/>
      <c r="Y67" s="47"/>
      <c r="Z67" s="45"/>
      <c r="AA67" s="46"/>
      <c r="AB67" s="47"/>
      <c r="AC67" s="27"/>
      <c r="AD67" s="27"/>
      <c r="AE67" s="27"/>
      <c r="AF67" s="27"/>
      <c r="AG67" s="27"/>
      <c r="AH67" s="27"/>
      <c r="AI67" s="27"/>
      <c r="AK67" s="80"/>
      <c r="AL67" s="79"/>
    </row>
    <row r="68" spans="1:38" s="90" customFormat="1" ht="18.75" customHeight="1">
      <c r="A68" s="20"/>
      <c r="B68" s="37"/>
      <c r="C68" s="152"/>
      <c r="D68" s="130" t="s">
        <v>296</v>
      </c>
      <c r="E68" s="81"/>
      <c r="F68" s="82"/>
      <c r="G68" s="81"/>
      <c r="H68" s="81"/>
      <c r="I68" s="113"/>
      <c r="J68" s="39"/>
      <c r="K68" s="39"/>
      <c r="L68" s="21" t="s">
        <v>61</v>
      </c>
      <c r="M68" s="41" t="s">
        <v>88</v>
      </c>
      <c r="N68" s="22">
        <v>2</v>
      </c>
      <c r="O68" s="22"/>
      <c r="P68" s="22"/>
      <c r="Q68" s="22"/>
      <c r="R68" s="22"/>
      <c r="S68" s="24"/>
      <c r="T68" s="89"/>
      <c r="U68" s="89"/>
      <c r="V68" s="26"/>
      <c r="W68" s="26"/>
      <c r="X68" s="27"/>
      <c r="Y68" s="47"/>
      <c r="Z68" s="45"/>
      <c r="AA68" s="46"/>
      <c r="AB68" s="47"/>
      <c r="AC68" s="27"/>
      <c r="AD68" s="27"/>
      <c r="AE68" s="27"/>
      <c r="AF68" s="27"/>
      <c r="AG68" s="27"/>
      <c r="AH68" s="27"/>
      <c r="AI68" s="27"/>
      <c r="AK68" s="80"/>
      <c r="AL68" s="79"/>
    </row>
    <row r="69" spans="1:38" s="106" customFormat="1" ht="98.25" customHeight="1">
      <c r="A69" s="93" t="s">
        <v>80</v>
      </c>
      <c r="B69" s="94" t="s">
        <v>222</v>
      </c>
      <c r="C69" s="376" t="s">
        <v>166</v>
      </c>
      <c r="D69" s="96" t="s">
        <v>40</v>
      </c>
      <c r="E69" s="97">
        <v>1200000</v>
      </c>
      <c r="F69" s="98"/>
      <c r="G69" s="97">
        <v>0</v>
      </c>
      <c r="H69" s="97"/>
      <c r="I69" s="164">
        <v>0</v>
      </c>
      <c r="J69" s="99"/>
      <c r="K69" s="99"/>
      <c r="L69" s="95" t="s">
        <v>41</v>
      </c>
      <c r="M69" s="100" t="s">
        <v>82</v>
      </c>
      <c r="N69" s="101">
        <v>1</v>
      </c>
      <c r="O69" s="101">
        <v>1</v>
      </c>
      <c r="P69" s="101"/>
      <c r="Q69" s="101"/>
      <c r="R69" s="101"/>
      <c r="S69" s="102" t="s">
        <v>233</v>
      </c>
      <c r="T69" s="103">
        <v>0</v>
      </c>
      <c r="U69" s="103">
        <v>0</v>
      </c>
      <c r="V69" s="104" t="s">
        <v>146</v>
      </c>
      <c r="W69" s="104" t="s">
        <v>176</v>
      </c>
      <c r="X69" s="105" t="s">
        <v>81</v>
      </c>
      <c r="Y69" s="158" t="s">
        <v>92</v>
      </c>
      <c r="Z69" s="189" t="s">
        <v>92</v>
      </c>
      <c r="AA69" s="190"/>
      <c r="AB69" s="191"/>
      <c r="AC69" s="105" t="s">
        <v>42</v>
      </c>
      <c r="AD69" s="105" t="s">
        <v>42</v>
      </c>
      <c r="AE69" s="105" t="s">
        <v>42</v>
      </c>
      <c r="AF69" s="105" t="s">
        <v>92</v>
      </c>
      <c r="AG69" s="105" t="s">
        <v>245</v>
      </c>
      <c r="AH69" s="105" t="s">
        <v>42</v>
      </c>
      <c r="AI69" s="105" t="s">
        <v>42</v>
      </c>
      <c r="AK69" s="107"/>
      <c r="AL69" s="160"/>
    </row>
    <row r="70" spans="1:38" s="106" customFormat="1" ht="59.25" customHeight="1">
      <c r="A70" s="93" t="s">
        <v>139</v>
      </c>
      <c r="B70" s="94" t="s">
        <v>223</v>
      </c>
      <c r="C70" s="376" t="s">
        <v>167</v>
      </c>
      <c r="D70" s="96" t="s">
        <v>46</v>
      </c>
      <c r="E70" s="97">
        <v>400000</v>
      </c>
      <c r="F70" s="98">
        <v>100</v>
      </c>
      <c r="G70" s="97">
        <v>0</v>
      </c>
      <c r="H70" s="97"/>
      <c r="I70" s="164">
        <v>0</v>
      </c>
      <c r="J70" s="99"/>
      <c r="K70" s="99"/>
      <c r="L70" s="95" t="s">
        <v>41</v>
      </c>
      <c r="M70" s="108" t="s">
        <v>82</v>
      </c>
      <c r="N70" s="101">
        <v>1</v>
      </c>
      <c r="O70" s="101">
        <v>1</v>
      </c>
      <c r="P70" s="101"/>
      <c r="Q70" s="101"/>
      <c r="R70" s="101"/>
      <c r="S70" s="102" t="s">
        <v>234</v>
      </c>
      <c r="T70" s="103">
        <v>0</v>
      </c>
      <c r="U70" s="103">
        <v>0</v>
      </c>
      <c r="V70" s="104" t="s">
        <v>146</v>
      </c>
      <c r="W70" s="104" t="s">
        <v>176</v>
      </c>
      <c r="X70" s="105" t="s">
        <v>81</v>
      </c>
      <c r="Y70" s="158" t="s">
        <v>92</v>
      </c>
      <c r="Z70" s="189" t="s">
        <v>92</v>
      </c>
      <c r="AA70" s="190"/>
      <c r="AB70" s="191"/>
      <c r="AC70" s="105" t="s">
        <v>42</v>
      </c>
      <c r="AD70" s="105" t="s">
        <v>42</v>
      </c>
      <c r="AE70" s="105" t="s">
        <v>42</v>
      </c>
      <c r="AF70" s="105" t="s">
        <v>92</v>
      </c>
      <c r="AG70" s="105" t="s">
        <v>245</v>
      </c>
      <c r="AH70" s="105" t="s">
        <v>42</v>
      </c>
      <c r="AI70" s="105" t="s">
        <v>42</v>
      </c>
      <c r="AK70" s="159"/>
      <c r="AL70" s="160"/>
    </row>
    <row r="71" spans="1:38" s="106" customFormat="1" ht="78.75" customHeight="1">
      <c r="A71" s="93" t="s">
        <v>200</v>
      </c>
      <c r="B71" s="94" t="s">
        <v>224</v>
      </c>
      <c r="C71" s="376" t="s">
        <v>168</v>
      </c>
      <c r="D71" s="96" t="s">
        <v>48</v>
      </c>
      <c r="E71" s="97">
        <v>40000</v>
      </c>
      <c r="F71" s="98"/>
      <c r="G71" s="164">
        <v>0</v>
      </c>
      <c r="H71" s="97"/>
      <c r="I71" s="164">
        <v>0</v>
      </c>
      <c r="J71" s="99"/>
      <c r="K71" s="99"/>
      <c r="L71" s="95" t="s">
        <v>41</v>
      </c>
      <c r="M71" s="108" t="s">
        <v>82</v>
      </c>
      <c r="N71" s="101">
        <v>1</v>
      </c>
      <c r="O71" s="101">
        <v>1</v>
      </c>
      <c r="P71" s="101"/>
      <c r="Q71" s="101"/>
      <c r="R71" s="101"/>
      <c r="S71" s="102" t="s">
        <v>235</v>
      </c>
      <c r="T71" s="103">
        <v>0</v>
      </c>
      <c r="U71" s="103">
        <v>0</v>
      </c>
      <c r="V71" s="104" t="s">
        <v>146</v>
      </c>
      <c r="W71" s="104" t="s">
        <v>176</v>
      </c>
      <c r="X71" s="105" t="s">
        <v>81</v>
      </c>
      <c r="Y71" s="158" t="s">
        <v>92</v>
      </c>
      <c r="Z71" s="189" t="s">
        <v>92</v>
      </c>
      <c r="AA71" s="190"/>
      <c r="AB71" s="191"/>
      <c r="AC71" s="105" t="s">
        <v>42</v>
      </c>
      <c r="AD71" s="105" t="s">
        <v>42</v>
      </c>
      <c r="AE71" s="105" t="s">
        <v>42</v>
      </c>
      <c r="AF71" s="105" t="s">
        <v>92</v>
      </c>
      <c r="AG71" s="105" t="s">
        <v>245</v>
      </c>
      <c r="AH71" s="105" t="s">
        <v>42</v>
      </c>
      <c r="AI71" s="105" t="s">
        <v>42</v>
      </c>
      <c r="AK71" s="159"/>
      <c r="AL71" s="160"/>
    </row>
    <row r="72" spans="1:38" s="106" customFormat="1" ht="93.75" customHeight="1">
      <c r="A72" s="93" t="s">
        <v>141</v>
      </c>
      <c r="B72" s="94" t="s">
        <v>225</v>
      </c>
      <c r="C72" s="376" t="s">
        <v>165</v>
      </c>
      <c r="D72" s="96" t="s">
        <v>91</v>
      </c>
      <c r="E72" s="97">
        <v>3841920</v>
      </c>
      <c r="F72" s="109" t="s">
        <v>49</v>
      </c>
      <c r="G72" s="164">
        <v>0</v>
      </c>
      <c r="H72" s="97"/>
      <c r="I72" s="164">
        <v>0</v>
      </c>
      <c r="J72" s="99"/>
      <c r="K72" s="99"/>
      <c r="L72" s="95" t="s">
        <v>52</v>
      </c>
      <c r="M72" s="108" t="s">
        <v>83</v>
      </c>
      <c r="N72" s="101">
        <v>576</v>
      </c>
      <c r="O72" s="101">
        <v>576</v>
      </c>
      <c r="P72" s="101"/>
      <c r="Q72" s="101"/>
      <c r="R72" s="101"/>
      <c r="S72" s="102" t="s">
        <v>236</v>
      </c>
      <c r="T72" s="103">
        <v>0</v>
      </c>
      <c r="U72" s="103">
        <v>0</v>
      </c>
      <c r="V72" s="104" t="s">
        <v>146</v>
      </c>
      <c r="W72" s="104" t="s">
        <v>176</v>
      </c>
      <c r="X72" s="105" t="s">
        <v>81</v>
      </c>
      <c r="Y72" s="158" t="s">
        <v>92</v>
      </c>
      <c r="Z72" s="189" t="s">
        <v>92</v>
      </c>
      <c r="AA72" s="190"/>
      <c r="AB72" s="191"/>
      <c r="AC72" s="105" t="s">
        <v>42</v>
      </c>
      <c r="AD72" s="105" t="s">
        <v>42</v>
      </c>
      <c r="AE72" s="105" t="s">
        <v>42</v>
      </c>
      <c r="AF72" s="105" t="s">
        <v>92</v>
      </c>
      <c r="AG72" s="105" t="s">
        <v>245</v>
      </c>
      <c r="AH72" s="105" t="s">
        <v>42</v>
      </c>
      <c r="AI72" s="105" t="s">
        <v>42</v>
      </c>
      <c r="AK72" s="159"/>
      <c r="AL72" s="160"/>
    </row>
    <row r="73" spans="1:38" s="106" customFormat="1" ht="97.5" customHeight="1">
      <c r="A73" s="93" t="s">
        <v>142</v>
      </c>
      <c r="B73" s="94" t="s">
        <v>226</v>
      </c>
      <c r="C73" s="376" t="s">
        <v>179</v>
      </c>
      <c r="D73" s="96" t="s">
        <v>50</v>
      </c>
      <c r="E73" s="97">
        <v>1680383.6</v>
      </c>
      <c r="F73" s="98">
        <v>30</v>
      </c>
      <c r="G73" s="164">
        <v>0</v>
      </c>
      <c r="H73" s="97"/>
      <c r="I73" s="164">
        <v>0</v>
      </c>
      <c r="J73" s="99"/>
      <c r="K73" s="99"/>
      <c r="L73" s="95" t="s">
        <v>51</v>
      </c>
      <c r="M73" s="108" t="s">
        <v>84</v>
      </c>
      <c r="N73" s="101">
        <v>920</v>
      </c>
      <c r="O73" s="101">
        <v>920</v>
      </c>
      <c r="P73" s="101"/>
      <c r="Q73" s="101"/>
      <c r="R73" s="101"/>
      <c r="S73" s="102" t="s">
        <v>236</v>
      </c>
      <c r="T73" s="103">
        <v>0</v>
      </c>
      <c r="U73" s="103">
        <v>0</v>
      </c>
      <c r="V73" s="104" t="s">
        <v>146</v>
      </c>
      <c r="W73" s="104" t="s">
        <v>176</v>
      </c>
      <c r="X73" s="105" t="s">
        <v>81</v>
      </c>
      <c r="Y73" s="158" t="s">
        <v>92</v>
      </c>
      <c r="Z73" s="189" t="s">
        <v>92</v>
      </c>
      <c r="AA73" s="190"/>
      <c r="AB73" s="191"/>
      <c r="AC73" s="105" t="s">
        <v>42</v>
      </c>
      <c r="AD73" s="105" t="s">
        <v>42</v>
      </c>
      <c r="AE73" s="105" t="s">
        <v>42</v>
      </c>
      <c r="AF73" s="105" t="s">
        <v>92</v>
      </c>
      <c r="AG73" s="105" t="s">
        <v>245</v>
      </c>
      <c r="AH73" s="105" t="s">
        <v>42</v>
      </c>
      <c r="AI73" s="105" t="s">
        <v>42</v>
      </c>
      <c r="AK73" s="159"/>
      <c r="AL73" s="160"/>
    </row>
    <row r="74" spans="1:38" s="106" customFormat="1" ht="136.5" customHeight="1">
      <c r="A74" s="93" t="s">
        <v>143</v>
      </c>
      <c r="B74" s="94" t="s">
        <v>227</v>
      </c>
      <c r="C74" s="376" t="s">
        <v>169</v>
      </c>
      <c r="D74" s="96" t="s">
        <v>53</v>
      </c>
      <c r="E74" s="97">
        <v>99078</v>
      </c>
      <c r="F74" s="98">
        <v>30</v>
      </c>
      <c r="G74" s="164">
        <v>0</v>
      </c>
      <c r="H74" s="97"/>
      <c r="I74" s="164">
        <v>0</v>
      </c>
      <c r="J74" s="99"/>
      <c r="K74" s="99"/>
      <c r="L74" s="95" t="s">
        <v>54</v>
      </c>
      <c r="M74" s="108" t="s">
        <v>85</v>
      </c>
      <c r="N74" s="101">
        <v>1680</v>
      </c>
      <c r="O74" s="101">
        <v>1680</v>
      </c>
      <c r="P74" s="101"/>
      <c r="Q74" s="101"/>
      <c r="R74" s="101"/>
      <c r="S74" s="102" t="s">
        <v>236</v>
      </c>
      <c r="T74" s="103">
        <v>0</v>
      </c>
      <c r="U74" s="103">
        <v>0</v>
      </c>
      <c r="V74" s="104" t="s">
        <v>146</v>
      </c>
      <c r="W74" s="104" t="s">
        <v>176</v>
      </c>
      <c r="X74" s="105" t="s">
        <v>81</v>
      </c>
      <c r="Y74" s="158" t="s">
        <v>92</v>
      </c>
      <c r="Z74" s="189" t="s">
        <v>92</v>
      </c>
      <c r="AA74" s="190"/>
      <c r="AB74" s="191"/>
      <c r="AC74" s="105" t="s">
        <v>42</v>
      </c>
      <c r="AD74" s="105" t="s">
        <v>42</v>
      </c>
      <c r="AE74" s="105" t="s">
        <v>42</v>
      </c>
      <c r="AF74" s="105" t="s">
        <v>92</v>
      </c>
      <c r="AG74" s="105" t="s">
        <v>245</v>
      </c>
      <c r="AH74" s="105" t="s">
        <v>42</v>
      </c>
      <c r="AI74" s="105" t="s">
        <v>42</v>
      </c>
      <c r="AK74" s="159"/>
      <c r="AL74" s="160"/>
    </row>
    <row r="75" spans="1:38" s="106" customFormat="1" ht="296.25" customHeight="1">
      <c r="A75" s="93" t="s">
        <v>144</v>
      </c>
      <c r="B75" s="94" t="s">
        <v>228</v>
      </c>
      <c r="C75" s="376" t="s">
        <v>170</v>
      </c>
      <c r="D75" s="96" t="s">
        <v>314</v>
      </c>
      <c r="E75" s="97">
        <f>G75</f>
        <v>796699.92</v>
      </c>
      <c r="F75" s="98"/>
      <c r="G75" s="97">
        <f>I75</f>
        <v>796699.92</v>
      </c>
      <c r="H75" s="97"/>
      <c r="I75" s="97">
        <v>796699.92</v>
      </c>
      <c r="J75" s="110"/>
      <c r="K75" s="99"/>
      <c r="L75" s="95" t="s">
        <v>55</v>
      </c>
      <c r="M75" s="108" t="s">
        <v>86</v>
      </c>
      <c r="N75" s="101">
        <v>12</v>
      </c>
      <c r="O75" s="101"/>
      <c r="P75" s="101">
        <v>12</v>
      </c>
      <c r="Q75" s="101"/>
      <c r="R75" s="101"/>
      <c r="S75" s="102" t="s">
        <v>237</v>
      </c>
      <c r="T75" s="103" t="s">
        <v>42</v>
      </c>
      <c r="U75" s="156">
        <f>I75/10</f>
        <v>79669.992</v>
      </c>
      <c r="V75" s="104" t="s">
        <v>177</v>
      </c>
      <c r="W75" s="104" t="s">
        <v>176</v>
      </c>
      <c r="X75" s="105" t="s">
        <v>56</v>
      </c>
      <c r="Y75" s="158" t="s">
        <v>92</v>
      </c>
      <c r="Z75" s="189" t="s">
        <v>93</v>
      </c>
      <c r="AA75" s="190"/>
      <c r="AB75" s="191"/>
      <c r="AC75" s="105" t="s">
        <v>42</v>
      </c>
      <c r="AD75" s="105" t="s">
        <v>42</v>
      </c>
      <c r="AE75" s="105" t="s">
        <v>42</v>
      </c>
      <c r="AF75" s="105" t="s">
        <v>92</v>
      </c>
      <c r="AG75" s="105" t="s">
        <v>300</v>
      </c>
      <c r="AH75" s="105" t="s">
        <v>42</v>
      </c>
      <c r="AI75" s="105" t="s">
        <v>42</v>
      </c>
      <c r="AK75" s="159"/>
      <c r="AL75" s="160"/>
    </row>
    <row r="76" spans="1:38" s="106" customFormat="1" ht="69" customHeight="1">
      <c r="A76" s="93" t="s">
        <v>182</v>
      </c>
      <c r="B76" s="94" t="s">
        <v>258</v>
      </c>
      <c r="C76" s="376" t="s">
        <v>194</v>
      </c>
      <c r="D76" s="96" t="s">
        <v>195</v>
      </c>
      <c r="E76" s="97">
        <v>77180</v>
      </c>
      <c r="F76" s="98"/>
      <c r="G76" s="97">
        <f>I76</f>
        <v>0</v>
      </c>
      <c r="H76" s="97"/>
      <c r="I76" s="164">
        <v>0</v>
      </c>
      <c r="J76" s="99"/>
      <c r="K76" s="99"/>
      <c r="L76" s="95" t="s">
        <v>57</v>
      </c>
      <c r="M76" s="108" t="s">
        <v>87</v>
      </c>
      <c r="N76" s="111">
        <v>1700</v>
      </c>
      <c r="O76" s="111"/>
      <c r="P76" s="101">
        <v>1700</v>
      </c>
      <c r="Q76" s="101"/>
      <c r="R76" s="101"/>
      <c r="S76" s="102" t="s">
        <v>244</v>
      </c>
      <c r="T76" s="157" t="s">
        <v>42</v>
      </c>
      <c r="U76" s="157">
        <f>I76/10</f>
        <v>0</v>
      </c>
      <c r="V76" s="104" t="s">
        <v>177</v>
      </c>
      <c r="W76" s="104" t="s">
        <v>178</v>
      </c>
      <c r="X76" s="105" t="s">
        <v>56</v>
      </c>
      <c r="Y76" s="158" t="s">
        <v>92</v>
      </c>
      <c r="Z76" s="189" t="s">
        <v>92</v>
      </c>
      <c r="AA76" s="190"/>
      <c r="AB76" s="191"/>
      <c r="AC76" s="105" t="s">
        <v>42</v>
      </c>
      <c r="AD76" s="105" t="s">
        <v>42</v>
      </c>
      <c r="AE76" s="105" t="s">
        <v>42</v>
      </c>
      <c r="AF76" s="105" t="s">
        <v>92</v>
      </c>
      <c r="AG76" s="105" t="s">
        <v>245</v>
      </c>
      <c r="AH76" s="105" t="s">
        <v>42</v>
      </c>
      <c r="AI76" s="105" t="s">
        <v>42</v>
      </c>
      <c r="AK76" s="159"/>
      <c r="AL76" s="160"/>
    </row>
    <row r="77" spans="1:38" s="106" customFormat="1" ht="293.25" customHeight="1">
      <c r="A77" s="93" t="s">
        <v>183</v>
      </c>
      <c r="B77" s="94" t="s">
        <v>229</v>
      </c>
      <c r="C77" s="376" t="s">
        <v>171</v>
      </c>
      <c r="D77" s="96" t="s">
        <v>196</v>
      </c>
      <c r="E77" s="97">
        <f>G77</f>
        <v>592005.36</v>
      </c>
      <c r="F77" s="98"/>
      <c r="G77" s="97">
        <f>I77</f>
        <v>592005.36</v>
      </c>
      <c r="H77" s="97"/>
      <c r="I77" s="97">
        <v>592005.36</v>
      </c>
      <c r="J77" s="99"/>
      <c r="K77" s="99"/>
      <c r="L77" s="95" t="s">
        <v>55</v>
      </c>
      <c r="M77" s="108" t="s">
        <v>86</v>
      </c>
      <c r="N77" s="101">
        <v>12</v>
      </c>
      <c r="O77" s="101"/>
      <c r="P77" s="101">
        <v>12</v>
      </c>
      <c r="Q77" s="101"/>
      <c r="R77" s="101"/>
      <c r="S77" s="102" t="s">
        <v>239</v>
      </c>
      <c r="T77" s="103" t="s">
        <v>42</v>
      </c>
      <c r="U77" s="156">
        <f>I77/10</f>
        <v>59200.536</v>
      </c>
      <c r="V77" s="104" t="s">
        <v>177</v>
      </c>
      <c r="W77" s="104" t="s">
        <v>176</v>
      </c>
      <c r="X77" s="105" t="s">
        <v>56</v>
      </c>
      <c r="Y77" s="158" t="s">
        <v>92</v>
      </c>
      <c r="Z77" s="189" t="s">
        <v>92</v>
      </c>
      <c r="AA77" s="190"/>
      <c r="AB77" s="191"/>
      <c r="AC77" s="105" t="s">
        <v>42</v>
      </c>
      <c r="AD77" s="105" t="s">
        <v>42</v>
      </c>
      <c r="AE77" s="105" t="s">
        <v>42</v>
      </c>
      <c r="AF77" s="105" t="s">
        <v>92</v>
      </c>
      <c r="AG77" s="105" t="s">
        <v>300</v>
      </c>
      <c r="AH77" s="105" t="s">
        <v>42</v>
      </c>
      <c r="AI77" s="105" t="s">
        <v>42</v>
      </c>
      <c r="AK77" s="159"/>
      <c r="AL77" s="160"/>
    </row>
    <row r="78" spans="1:38" s="106" customFormat="1" ht="409.5" customHeight="1">
      <c r="A78" s="234" t="s">
        <v>184</v>
      </c>
      <c r="B78" s="237" t="s">
        <v>230</v>
      </c>
      <c r="C78" s="377" t="s">
        <v>172</v>
      </c>
      <c r="D78" s="240" t="s">
        <v>95</v>
      </c>
      <c r="E78" s="224">
        <f>G78</f>
        <v>140400</v>
      </c>
      <c r="F78" s="243"/>
      <c r="G78" s="224">
        <f>I78</f>
        <v>140400</v>
      </c>
      <c r="H78" s="224"/>
      <c r="I78" s="227">
        <v>140400</v>
      </c>
      <c r="J78" s="230"/>
      <c r="K78" s="230"/>
      <c r="L78" s="211" t="s">
        <v>201</v>
      </c>
      <c r="M78" s="221" t="s">
        <v>202</v>
      </c>
      <c r="N78" s="214">
        <v>96</v>
      </c>
      <c r="O78" s="214"/>
      <c r="P78" s="214">
        <v>96</v>
      </c>
      <c r="Q78" s="214"/>
      <c r="R78" s="214"/>
      <c r="S78" s="221" t="s">
        <v>189</v>
      </c>
      <c r="T78" s="214" t="s">
        <v>42</v>
      </c>
      <c r="U78" s="217">
        <f>I78/10</f>
        <v>14040</v>
      </c>
      <c r="V78" s="218" t="s">
        <v>177</v>
      </c>
      <c r="W78" s="218" t="s">
        <v>176</v>
      </c>
      <c r="X78" s="211" t="s">
        <v>56</v>
      </c>
      <c r="Y78" s="197" t="s">
        <v>92</v>
      </c>
      <c r="Z78" s="202" t="s">
        <v>93</v>
      </c>
      <c r="AA78" s="203"/>
      <c r="AB78" s="204"/>
      <c r="AC78" s="211" t="s">
        <v>42</v>
      </c>
      <c r="AD78" s="211" t="s">
        <v>42</v>
      </c>
      <c r="AE78" s="211" t="s">
        <v>42</v>
      </c>
      <c r="AF78" s="211" t="s">
        <v>92</v>
      </c>
      <c r="AG78" s="211" t="s">
        <v>300</v>
      </c>
      <c r="AH78" s="211" t="s">
        <v>42</v>
      </c>
      <c r="AI78" s="211" t="s">
        <v>42</v>
      </c>
      <c r="AK78" s="159"/>
      <c r="AL78" s="160"/>
    </row>
    <row r="79" spans="1:38" s="106" customFormat="1" ht="14.25" customHeight="1">
      <c r="A79" s="250"/>
      <c r="B79" s="246"/>
      <c r="C79" s="378"/>
      <c r="D79" s="233"/>
      <c r="E79" s="250"/>
      <c r="F79" s="250"/>
      <c r="G79" s="250"/>
      <c r="H79" s="250"/>
      <c r="I79" s="250"/>
      <c r="J79" s="250"/>
      <c r="K79" s="250"/>
      <c r="L79" s="233"/>
      <c r="M79" s="246"/>
      <c r="N79" s="250"/>
      <c r="O79" s="250"/>
      <c r="P79" s="250"/>
      <c r="Q79" s="250"/>
      <c r="R79" s="250"/>
      <c r="S79" s="246"/>
      <c r="T79" s="250"/>
      <c r="U79" s="250"/>
      <c r="V79" s="250"/>
      <c r="W79" s="250"/>
      <c r="X79" s="233"/>
      <c r="Y79" s="246"/>
      <c r="Z79" s="247"/>
      <c r="AA79" s="248"/>
      <c r="AB79" s="249"/>
      <c r="AC79" s="233"/>
      <c r="AD79" s="233"/>
      <c r="AE79" s="233"/>
      <c r="AF79" s="233"/>
      <c r="AG79" s="233"/>
      <c r="AH79" s="233"/>
      <c r="AI79" s="233"/>
      <c r="AK79" s="159"/>
      <c r="AL79" s="160"/>
    </row>
    <row r="80" spans="1:38" s="106" customFormat="1" ht="46.5" customHeight="1">
      <c r="A80" s="234" t="s">
        <v>185</v>
      </c>
      <c r="B80" s="237" t="s">
        <v>256</v>
      </c>
      <c r="C80" s="379" t="s">
        <v>173</v>
      </c>
      <c r="D80" s="240" t="s">
        <v>255</v>
      </c>
      <c r="E80" s="224">
        <f>G80</f>
        <v>245000</v>
      </c>
      <c r="F80" s="243"/>
      <c r="G80" s="224">
        <f>I80</f>
        <v>245000</v>
      </c>
      <c r="H80" s="224"/>
      <c r="I80" s="227">
        <v>245000</v>
      </c>
      <c r="J80" s="230"/>
      <c r="K80" s="230"/>
      <c r="L80" s="211" t="s">
        <v>201</v>
      </c>
      <c r="M80" s="221" t="s">
        <v>202</v>
      </c>
      <c r="N80" s="214">
        <v>500</v>
      </c>
      <c r="O80" s="214"/>
      <c r="P80" s="214">
        <v>500</v>
      </c>
      <c r="Q80" s="214"/>
      <c r="R80" s="214"/>
      <c r="S80" s="221" t="s">
        <v>189</v>
      </c>
      <c r="T80" s="214" t="s">
        <v>42</v>
      </c>
      <c r="U80" s="217">
        <f>I80/10</f>
        <v>24500</v>
      </c>
      <c r="V80" s="218" t="s">
        <v>146</v>
      </c>
      <c r="W80" s="218" t="s">
        <v>176</v>
      </c>
      <c r="X80" s="197" t="s">
        <v>56</v>
      </c>
      <c r="Y80" s="197" t="s">
        <v>92</v>
      </c>
      <c r="Z80" s="202" t="s">
        <v>93</v>
      </c>
      <c r="AA80" s="203"/>
      <c r="AB80" s="204"/>
      <c r="AC80" s="211" t="s">
        <v>42</v>
      </c>
      <c r="AD80" s="197" t="s">
        <v>42</v>
      </c>
      <c r="AE80" s="197" t="s">
        <v>42</v>
      </c>
      <c r="AF80" s="197" t="s">
        <v>92</v>
      </c>
      <c r="AG80" s="197" t="s">
        <v>300</v>
      </c>
      <c r="AH80" s="197" t="s">
        <v>42</v>
      </c>
      <c r="AI80" s="197" t="s">
        <v>42</v>
      </c>
      <c r="AK80" s="200"/>
      <c r="AL80" s="201"/>
    </row>
    <row r="81" spans="1:38" s="106" customFormat="1" ht="32.25" customHeight="1">
      <c r="A81" s="235"/>
      <c r="B81" s="238"/>
      <c r="C81" s="380"/>
      <c r="D81" s="241"/>
      <c r="E81" s="225"/>
      <c r="F81" s="244"/>
      <c r="G81" s="225"/>
      <c r="H81" s="225"/>
      <c r="I81" s="228"/>
      <c r="J81" s="231"/>
      <c r="K81" s="231"/>
      <c r="L81" s="212"/>
      <c r="M81" s="222"/>
      <c r="N81" s="215"/>
      <c r="O81" s="215"/>
      <c r="P81" s="215"/>
      <c r="Q81" s="215"/>
      <c r="R81" s="215"/>
      <c r="S81" s="222"/>
      <c r="T81" s="215"/>
      <c r="U81" s="215"/>
      <c r="V81" s="219"/>
      <c r="W81" s="219"/>
      <c r="X81" s="198"/>
      <c r="Y81" s="198"/>
      <c r="Z81" s="205"/>
      <c r="AA81" s="206"/>
      <c r="AB81" s="207"/>
      <c r="AC81" s="212"/>
      <c r="AD81" s="198"/>
      <c r="AE81" s="198"/>
      <c r="AF81" s="198"/>
      <c r="AG81" s="198"/>
      <c r="AH81" s="198"/>
      <c r="AI81" s="198"/>
      <c r="AK81" s="200"/>
      <c r="AL81" s="201"/>
    </row>
    <row r="82" spans="1:38" s="106" customFormat="1" ht="350.25" customHeight="1">
      <c r="A82" s="235"/>
      <c r="B82" s="238"/>
      <c r="C82" s="380"/>
      <c r="D82" s="241"/>
      <c r="E82" s="225"/>
      <c r="F82" s="244"/>
      <c r="G82" s="225"/>
      <c r="H82" s="225"/>
      <c r="I82" s="228"/>
      <c r="J82" s="231"/>
      <c r="K82" s="231"/>
      <c r="L82" s="212"/>
      <c r="M82" s="222"/>
      <c r="N82" s="215"/>
      <c r="O82" s="215"/>
      <c r="P82" s="215"/>
      <c r="Q82" s="215"/>
      <c r="R82" s="215"/>
      <c r="S82" s="222"/>
      <c r="T82" s="215"/>
      <c r="U82" s="215"/>
      <c r="V82" s="219"/>
      <c r="W82" s="219"/>
      <c r="X82" s="198"/>
      <c r="Y82" s="198"/>
      <c r="Z82" s="205"/>
      <c r="AA82" s="206"/>
      <c r="AB82" s="207"/>
      <c r="AC82" s="212"/>
      <c r="AD82" s="198"/>
      <c r="AE82" s="198"/>
      <c r="AF82" s="198"/>
      <c r="AG82" s="198"/>
      <c r="AH82" s="198"/>
      <c r="AI82" s="198"/>
      <c r="AK82" s="200"/>
      <c r="AL82" s="201"/>
    </row>
    <row r="83" spans="1:38" s="106" customFormat="1" ht="129.75" customHeight="1" hidden="1">
      <c r="A83" s="235"/>
      <c r="B83" s="238"/>
      <c r="C83" s="380"/>
      <c r="D83" s="241"/>
      <c r="E83" s="225"/>
      <c r="F83" s="244"/>
      <c r="G83" s="225"/>
      <c r="H83" s="225"/>
      <c r="I83" s="228"/>
      <c r="J83" s="231"/>
      <c r="K83" s="231"/>
      <c r="L83" s="212"/>
      <c r="M83" s="222"/>
      <c r="N83" s="215"/>
      <c r="O83" s="215"/>
      <c r="P83" s="215"/>
      <c r="Q83" s="215"/>
      <c r="R83" s="215"/>
      <c r="S83" s="222"/>
      <c r="T83" s="215"/>
      <c r="U83" s="215"/>
      <c r="V83" s="219"/>
      <c r="W83" s="219"/>
      <c r="X83" s="198"/>
      <c r="Y83" s="198"/>
      <c r="Z83" s="205"/>
      <c r="AA83" s="206"/>
      <c r="AB83" s="207"/>
      <c r="AC83" s="212"/>
      <c r="AD83" s="198"/>
      <c r="AE83" s="198"/>
      <c r="AF83" s="198"/>
      <c r="AG83" s="198"/>
      <c r="AH83" s="198"/>
      <c r="AI83" s="198"/>
      <c r="AK83" s="200"/>
      <c r="AL83" s="201"/>
    </row>
    <row r="84" spans="1:38" s="106" customFormat="1" ht="15" customHeight="1" hidden="1">
      <c r="A84" s="236"/>
      <c r="B84" s="239"/>
      <c r="C84" s="381"/>
      <c r="D84" s="242"/>
      <c r="E84" s="226">
        <v>0</v>
      </c>
      <c r="F84" s="245"/>
      <c r="G84" s="226">
        <v>0</v>
      </c>
      <c r="H84" s="226"/>
      <c r="I84" s="229"/>
      <c r="J84" s="232"/>
      <c r="K84" s="232"/>
      <c r="L84" s="213"/>
      <c r="M84" s="223"/>
      <c r="N84" s="216"/>
      <c r="O84" s="216"/>
      <c r="P84" s="216"/>
      <c r="Q84" s="216"/>
      <c r="R84" s="216"/>
      <c r="S84" s="223"/>
      <c r="T84" s="216">
        <v>0</v>
      </c>
      <c r="U84" s="216">
        <v>0</v>
      </c>
      <c r="V84" s="220"/>
      <c r="W84" s="220"/>
      <c r="X84" s="199"/>
      <c r="Y84" s="199"/>
      <c r="Z84" s="208"/>
      <c r="AA84" s="209"/>
      <c r="AB84" s="210"/>
      <c r="AC84" s="213"/>
      <c r="AD84" s="199"/>
      <c r="AE84" s="199"/>
      <c r="AF84" s="199"/>
      <c r="AG84" s="199"/>
      <c r="AH84" s="199"/>
      <c r="AI84" s="199"/>
      <c r="AK84" s="200"/>
      <c r="AL84" s="201"/>
    </row>
    <row r="85" spans="1:38" s="106" customFormat="1" ht="313.5" customHeight="1">
      <c r="A85" s="93"/>
      <c r="B85" s="94"/>
      <c r="C85" s="376"/>
      <c r="D85" s="96" t="s">
        <v>254</v>
      </c>
      <c r="E85" s="97"/>
      <c r="F85" s="98"/>
      <c r="G85" s="97"/>
      <c r="H85" s="97"/>
      <c r="I85" s="114"/>
      <c r="J85" s="99"/>
      <c r="K85" s="99"/>
      <c r="L85" s="95"/>
      <c r="M85" s="108"/>
      <c r="N85" s="101"/>
      <c r="O85" s="101"/>
      <c r="P85" s="101"/>
      <c r="Q85" s="101"/>
      <c r="R85" s="101"/>
      <c r="S85" s="102"/>
      <c r="T85" s="103"/>
      <c r="U85" s="103"/>
      <c r="V85" s="104"/>
      <c r="W85" s="104"/>
      <c r="X85" s="105"/>
      <c r="Y85" s="158"/>
      <c r="Z85" s="189"/>
      <c r="AA85" s="190"/>
      <c r="AB85" s="191"/>
      <c r="AC85" s="105"/>
      <c r="AD85" s="105"/>
      <c r="AE85" s="105"/>
      <c r="AF85" s="105"/>
      <c r="AG85" s="105"/>
      <c r="AH85" s="105"/>
      <c r="AI85" s="105"/>
      <c r="AK85" s="159"/>
      <c r="AL85" s="160"/>
    </row>
    <row r="86" spans="1:38" s="106" customFormat="1" ht="149.25" customHeight="1">
      <c r="A86" s="93" t="s">
        <v>186</v>
      </c>
      <c r="B86" s="94" t="s">
        <v>232</v>
      </c>
      <c r="C86" s="376" t="s">
        <v>174</v>
      </c>
      <c r="D86" s="96" t="s">
        <v>193</v>
      </c>
      <c r="E86" s="97">
        <v>271600</v>
      </c>
      <c r="F86" s="98"/>
      <c r="G86" s="97">
        <v>271600</v>
      </c>
      <c r="H86" s="97"/>
      <c r="I86" s="114">
        <v>271600</v>
      </c>
      <c r="J86" s="99"/>
      <c r="K86" s="99"/>
      <c r="L86" s="95" t="s">
        <v>55</v>
      </c>
      <c r="M86" s="108" t="s">
        <v>86</v>
      </c>
      <c r="N86" s="101">
        <v>12</v>
      </c>
      <c r="O86" s="101"/>
      <c r="P86" s="101">
        <v>12</v>
      </c>
      <c r="Q86" s="101"/>
      <c r="R86" s="101"/>
      <c r="S86" s="102" t="s">
        <v>240</v>
      </c>
      <c r="T86" s="103" t="s">
        <v>42</v>
      </c>
      <c r="U86" s="103">
        <v>27160</v>
      </c>
      <c r="V86" s="104" t="s">
        <v>146</v>
      </c>
      <c r="W86" s="104" t="s">
        <v>176</v>
      </c>
      <c r="X86" s="105" t="s">
        <v>56</v>
      </c>
      <c r="Y86" s="158" t="s">
        <v>92</v>
      </c>
      <c r="Z86" s="189" t="s">
        <v>93</v>
      </c>
      <c r="AA86" s="190"/>
      <c r="AB86" s="191"/>
      <c r="AC86" s="105" t="s">
        <v>42</v>
      </c>
      <c r="AD86" s="105" t="s">
        <v>42</v>
      </c>
      <c r="AE86" s="105" t="s">
        <v>42</v>
      </c>
      <c r="AF86" s="105" t="s">
        <v>92</v>
      </c>
      <c r="AG86" s="105" t="s">
        <v>278</v>
      </c>
      <c r="AH86" s="105" t="s">
        <v>42</v>
      </c>
      <c r="AI86" s="105" t="s">
        <v>42</v>
      </c>
      <c r="AK86" s="159"/>
      <c r="AL86" s="160"/>
    </row>
    <row r="87" spans="1:38" s="106" customFormat="1" ht="291.75" customHeight="1">
      <c r="A87" s="93" t="s">
        <v>187</v>
      </c>
      <c r="B87" s="94" t="s">
        <v>231</v>
      </c>
      <c r="C87" s="376" t="s">
        <v>175</v>
      </c>
      <c r="D87" s="96" t="s">
        <v>60</v>
      </c>
      <c r="E87" s="97">
        <f>G87</f>
        <v>254400</v>
      </c>
      <c r="F87" s="98"/>
      <c r="G87" s="97">
        <f>I87</f>
        <v>254400</v>
      </c>
      <c r="H87" s="97"/>
      <c r="I87" s="97">
        <v>254400</v>
      </c>
      <c r="J87" s="99"/>
      <c r="K87" s="99"/>
      <c r="L87" s="95" t="s">
        <v>55</v>
      </c>
      <c r="M87" s="108" t="s">
        <v>86</v>
      </c>
      <c r="N87" s="101">
        <v>12</v>
      </c>
      <c r="O87" s="101"/>
      <c r="P87" s="101">
        <v>12</v>
      </c>
      <c r="Q87" s="101"/>
      <c r="R87" s="101"/>
      <c r="S87" s="102" t="s">
        <v>241</v>
      </c>
      <c r="T87" s="103" t="s">
        <v>42</v>
      </c>
      <c r="U87" s="103">
        <f>I87/10</f>
        <v>25440</v>
      </c>
      <c r="V87" s="104" t="s">
        <v>146</v>
      </c>
      <c r="W87" s="104" t="s">
        <v>176</v>
      </c>
      <c r="X87" s="105" t="s">
        <v>56</v>
      </c>
      <c r="Y87" s="158" t="s">
        <v>92</v>
      </c>
      <c r="Z87" s="189" t="s">
        <v>93</v>
      </c>
      <c r="AA87" s="190"/>
      <c r="AB87" s="191"/>
      <c r="AC87" s="105" t="s">
        <v>42</v>
      </c>
      <c r="AD87" s="105" t="s">
        <v>42</v>
      </c>
      <c r="AE87" s="105" t="s">
        <v>42</v>
      </c>
      <c r="AF87" s="105" t="s">
        <v>92</v>
      </c>
      <c r="AG87" s="105" t="s">
        <v>300</v>
      </c>
      <c r="AH87" s="105" t="s">
        <v>42</v>
      </c>
      <c r="AI87" s="105" t="s">
        <v>42</v>
      </c>
      <c r="AJ87" s="112"/>
      <c r="AK87" s="159"/>
      <c r="AL87" s="160"/>
    </row>
    <row r="88" spans="1:38" s="16" customFormat="1" ht="132.75" customHeight="1">
      <c r="A88" s="20" t="s">
        <v>188</v>
      </c>
      <c r="B88" s="37" t="s">
        <v>261</v>
      </c>
      <c r="C88" s="152" t="s">
        <v>273</v>
      </c>
      <c r="D88" s="38" t="s">
        <v>91</v>
      </c>
      <c r="E88" s="81">
        <v>3014484.82</v>
      </c>
      <c r="F88" s="83" t="s">
        <v>49</v>
      </c>
      <c r="G88" s="81">
        <f aca="true" t="shared" si="1" ref="G88:G93">H88</f>
        <v>2774484.82</v>
      </c>
      <c r="H88" s="133">
        <v>2774484.82</v>
      </c>
      <c r="I88" s="134"/>
      <c r="J88" s="39"/>
      <c r="K88" s="39"/>
      <c r="L88" s="21" t="s">
        <v>52</v>
      </c>
      <c r="M88" s="41" t="s">
        <v>83</v>
      </c>
      <c r="N88" s="128">
        <v>389450</v>
      </c>
      <c r="O88" s="128">
        <v>389450</v>
      </c>
      <c r="P88" s="22"/>
      <c r="Q88" s="22"/>
      <c r="R88" s="22"/>
      <c r="S88" s="24" t="s">
        <v>274</v>
      </c>
      <c r="T88" s="25">
        <v>0</v>
      </c>
      <c r="U88" s="25">
        <v>0</v>
      </c>
      <c r="V88" s="120" t="s">
        <v>152</v>
      </c>
      <c r="W88" s="26" t="s">
        <v>146</v>
      </c>
      <c r="X88" s="27" t="s">
        <v>81</v>
      </c>
      <c r="Y88" s="47" t="s">
        <v>92</v>
      </c>
      <c r="Z88" s="192" t="s">
        <v>92</v>
      </c>
      <c r="AA88" s="193"/>
      <c r="AB88" s="194"/>
      <c r="AC88" s="27" t="s">
        <v>42</v>
      </c>
      <c r="AD88" s="27" t="s">
        <v>42</v>
      </c>
      <c r="AE88" s="27" t="s">
        <v>42</v>
      </c>
      <c r="AF88" s="27" t="s">
        <v>92</v>
      </c>
      <c r="AG88" s="118" t="s">
        <v>252</v>
      </c>
      <c r="AH88" s="27" t="s">
        <v>42</v>
      </c>
      <c r="AI88" s="27" t="s">
        <v>42</v>
      </c>
      <c r="AK88" s="80"/>
      <c r="AL88" s="79"/>
    </row>
    <row r="89" spans="1:38" s="16" customFormat="1" ht="147" customHeight="1">
      <c r="A89" s="20" t="s">
        <v>246</v>
      </c>
      <c r="B89" s="37" t="s">
        <v>276</v>
      </c>
      <c r="C89" s="152" t="s">
        <v>264</v>
      </c>
      <c r="D89" s="38" t="s">
        <v>265</v>
      </c>
      <c r="E89" s="81">
        <f>G89</f>
        <v>2165818</v>
      </c>
      <c r="F89" s="83"/>
      <c r="G89" s="140">
        <f t="shared" si="1"/>
        <v>2165818</v>
      </c>
      <c r="H89" s="142">
        <v>2165818</v>
      </c>
      <c r="I89" s="113"/>
      <c r="J89" s="89"/>
      <c r="K89" s="39"/>
      <c r="L89" s="21" t="s">
        <v>263</v>
      </c>
      <c r="M89" s="41" t="s">
        <v>82</v>
      </c>
      <c r="N89" s="22">
        <v>1</v>
      </c>
      <c r="O89" s="22">
        <v>1</v>
      </c>
      <c r="P89" s="22"/>
      <c r="Q89" s="22"/>
      <c r="R89" s="22"/>
      <c r="S89" s="24" t="s">
        <v>275</v>
      </c>
      <c r="T89" s="89">
        <f>E89/100</f>
        <v>21658.18</v>
      </c>
      <c r="U89" s="25">
        <f>E89/100*10</f>
        <v>216581.8</v>
      </c>
      <c r="V89" s="120" t="s">
        <v>152</v>
      </c>
      <c r="W89" s="26" t="s">
        <v>203</v>
      </c>
      <c r="X89" s="27" t="s">
        <v>56</v>
      </c>
      <c r="Y89" s="47" t="s">
        <v>92</v>
      </c>
      <c r="Z89" s="192" t="s">
        <v>93</v>
      </c>
      <c r="AA89" s="193"/>
      <c r="AB89" s="194"/>
      <c r="AC89" s="27" t="s">
        <v>42</v>
      </c>
      <c r="AD89" s="27" t="s">
        <v>42</v>
      </c>
      <c r="AE89" s="27" t="s">
        <v>42</v>
      </c>
      <c r="AF89" s="27" t="s">
        <v>92</v>
      </c>
      <c r="AG89" s="117"/>
      <c r="AH89" s="27" t="s">
        <v>42</v>
      </c>
      <c r="AI89" s="27" t="s">
        <v>42</v>
      </c>
      <c r="AK89" s="80"/>
      <c r="AL89" s="79"/>
    </row>
    <row r="90" spans="1:38" s="16" customFormat="1" ht="147" customHeight="1">
      <c r="A90" s="143" t="s">
        <v>260</v>
      </c>
      <c r="B90" s="138" t="s">
        <v>277</v>
      </c>
      <c r="C90" s="374" t="s">
        <v>267</v>
      </c>
      <c r="D90" s="136" t="s">
        <v>268</v>
      </c>
      <c r="E90" s="81">
        <v>280519.2</v>
      </c>
      <c r="F90" s="83"/>
      <c r="G90" s="140">
        <f t="shared" si="1"/>
        <v>174309.9</v>
      </c>
      <c r="H90" s="142">
        <v>174309.9</v>
      </c>
      <c r="I90" s="113"/>
      <c r="J90" s="89"/>
      <c r="K90" s="39"/>
      <c r="L90" s="21" t="s">
        <v>269</v>
      </c>
      <c r="M90" s="41" t="s">
        <v>88</v>
      </c>
      <c r="N90" s="22">
        <v>74</v>
      </c>
      <c r="O90" s="22">
        <v>74</v>
      </c>
      <c r="P90" s="22"/>
      <c r="Q90" s="22"/>
      <c r="R90" s="22"/>
      <c r="S90" s="24" t="s">
        <v>242</v>
      </c>
      <c r="T90" s="89" t="s">
        <v>270</v>
      </c>
      <c r="U90" s="25">
        <v>28051.92</v>
      </c>
      <c r="V90" s="120" t="s">
        <v>153</v>
      </c>
      <c r="W90" s="26" t="s">
        <v>203</v>
      </c>
      <c r="X90" s="27" t="s">
        <v>56</v>
      </c>
      <c r="Y90" s="47" t="s">
        <v>92</v>
      </c>
      <c r="Z90" s="192" t="s">
        <v>93</v>
      </c>
      <c r="AA90" s="193"/>
      <c r="AB90" s="194"/>
      <c r="AC90" s="27" t="s">
        <v>191</v>
      </c>
      <c r="AD90" s="27" t="s">
        <v>42</v>
      </c>
      <c r="AE90" s="27" t="s">
        <v>42</v>
      </c>
      <c r="AF90" s="27" t="s">
        <v>92</v>
      </c>
      <c r="AG90" s="118" t="s">
        <v>252</v>
      </c>
      <c r="AH90" s="27" t="s">
        <v>42</v>
      </c>
      <c r="AI90" s="27" t="s">
        <v>42</v>
      </c>
      <c r="AK90" s="80"/>
      <c r="AL90" s="79"/>
    </row>
    <row r="91" spans="1:38" s="16" customFormat="1" ht="205.5" customHeight="1" thickBot="1">
      <c r="A91" s="20" t="s">
        <v>262</v>
      </c>
      <c r="B91" s="146" t="s">
        <v>304</v>
      </c>
      <c r="C91" s="163" t="s">
        <v>297</v>
      </c>
      <c r="D91" s="163" t="s">
        <v>301</v>
      </c>
      <c r="E91" s="145">
        <v>10243903.2</v>
      </c>
      <c r="F91" s="83"/>
      <c r="G91" s="81">
        <f t="shared" si="1"/>
        <v>9830546</v>
      </c>
      <c r="H91" s="141">
        <v>9830546</v>
      </c>
      <c r="I91" s="135"/>
      <c r="J91" s="39"/>
      <c r="K91" s="39"/>
      <c r="L91" s="21" t="s">
        <v>269</v>
      </c>
      <c r="M91" s="21" t="s">
        <v>87</v>
      </c>
      <c r="N91" s="22">
        <v>277</v>
      </c>
      <c r="O91" s="22">
        <v>277</v>
      </c>
      <c r="P91" s="22"/>
      <c r="Q91" s="22"/>
      <c r="R91" s="22"/>
      <c r="S91" s="24" t="s">
        <v>279</v>
      </c>
      <c r="T91" s="89">
        <f>E91/100</f>
        <v>102439.03199999999</v>
      </c>
      <c r="U91" s="25">
        <f>E91/100*30</f>
        <v>3073170.96</v>
      </c>
      <c r="V91" s="120" t="s">
        <v>151</v>
      </c>
      <c r="W91" s="26" t="s">
        <v>146</v>
      </c>
      <c r="X91" s="27" t="s">
        <v>56</v>
      </c>
      <c r="Y91" s="47" t="s">
        <v>92</v>
      </c>
      <c r="Z91" s="192" t="s">
        <v>93</v>
      </c>
      <c r="AA91" s="193"/>
      <c r="AB91" s="194"/>
      <c r="AC91" s="27" t="s">
        <v>191</v>
      </c>
      <c r="AD91" s="27" t="s">
        <v>42</v>
      </c>
      <c r="AE91" s="27" t="s">
        <v>42</v>
      </c>
      <c r="AF91" s="27" t="s">
        <v>92</v>
      </c>
      <c r="AG91" s="121" t="s">
        <v>253</v>
      </c>
      <c r="AH91" s="27" t="s">
        <v>42</v>
      </c>
      <c r="AI91" s="27" t="s">
        <v>42</v>
      </c>
      <c r="AK91" s="80"/>
      <c r="AL91" s="79"/>
    </row>
    <row r="92" spans="1:38" s="16" customFormat="1" ht="149.25" customHeight="1">
      <c r="A92" s="144" t="s">
        <v>266</v>
      </c>
      <c r="B92" s="139" t="s">
        <v>250</v>
      </c>
      <c r="C92" s="195" t="s">
        <v>63</v>
      </c>
      <c r="D92" s="196"/>
      <c r="E92" s="81" t="s">
        <v>13</v>
      </c>
      <c r="F92" s="82"/>
      <c r="G92" s="81">
        <f t="shared" si="1"/>
        <v>1218261.36</v>
      </c>
      <c r="H92" s="81">
        <f>1209621.36+8640</f>
        <v>1218261.36</v>
      </c>
      <c r="I92" s="113"/>
      <c r="J92" s="39"/>
      <c r="K92" s="39"/>
      <c r="L92" s="23"/>
      <c r="M92" s="21"/>
      <c r="N92" s="22"/>
      <c r="O92" s="22"/>
      <c r="P92" s="22"/>
      <c r="Q92" s="22"/>
      <c r="R92" s="22"/>
      <c r="S92" s="24"/>
      <c r="T92" s="25"/>
      <c r="U92" s="25"/>
      <c r="V92" s="26"/>
      <c r="W92" s="26"/>
      <c r="X92" s="27"/>
      <c r="Y92" s="47"/>
      <c r="Z92" s="45"/>
      <c r="AA92" s="46"/>
      <c r="AB92" s="47"/>
      <c r="AC92" s="27"/>
      <c r="AD92" s="27"/>
      <c r="AE92" s="27"/>
      <c r="AF92" s="27"/>
      <c r="AG92" s="27" t="s">
        <v>278</v>
      </c>
      <c r="AH92" s="27"/>
      <c r="AI92" s="27"/>
      <c r="AK92" s="42"/>
      <c r="AL92" s="42"/>
    </row>
    <row r="93" spans="1:38" s="16" customFormat="1" ht="144.75" customHeight="1">
      <c r="A93" s="20" t="s">
        <v>306</v>
      </c>
      <c r="B93" s="37" t="s">
        <v>251</v>
      </c>
      <c r="C93" s="175" t="s">
        <v>63</v>
      </c>
      <c r="D93" s="176"/>
      <c r="E93" s="81" t="s">
        <v>13</v>
      </c>
      <c r="F93" s="82"/>
      <c r="G93" s="81">
        <f t="shared" si="1"/>
        <v>333016.7</v>
      </c>
      <c r="H93" s="81">
        <v>333016.7</v>
      </c>
      <c r="I93" s="113"/>
      <c r="J93" s="39"/>
      <c r="K93" s="39"/>
      <c r="L93" s="23"/>
      <c r="M93" s="21"/>
      <c r="N93" s="22"/>
      <c r="O93" s="22"/>
      <c r="P93" s="22"/>
      <c r="Q93" s="22"/>
      <c r="R93" s="22"/>
      <c r="S93" s="24"/>
      <c r="T93" s="25"/>
      <c r="U93" s="25"/>
      <c r="V93" s="26"/>
      <c r="W93" s="26"/>
      <c r="X93" s="27"/>
      <c r="Y93" s="47"/>
      <c r="Z93" s="45"/>
      <c r="AA93" s="46"/>
      <c r="AB93" s="47"/>
      <c r="AC93" s="27"/>
      <c r="AD93" s="27"/>
      <c r="AE93" s="27"/>
      <c r="AF93" s="27"/>
      <c r="AG93" s="27" t="s">
        <v>278</v>
      </c>
      <c r="AH93" s="27"/>
      <c r="AI93" s="27"/>
      <c r="AK93" s="42"/>
      <c r="AL93" s="42"/>
    </row>
    <row r="94" spans="1:38" s="16" customFormat="1" ht="94.5" customHeight="1" thickBot="1">
      <c r="A94" s="162" t="s">
        <v>307</v>
      </c>
      <c r="B94" s="163" t="s">
        <v>308</v>
      </c>
      <c r="C94" s="163" t="s">
        <v>309</v>
      </c>
      <c r="D94" s="163" t="s">
        <v>313</v>
      </c>
      <c r="E94" s="148">
        <f>G94</f>
        <v>3893200</v>
      </c>
      <c r="F94" s="149"/>
      <c r="G94" s="119">
        <f>H94</f>
        <v>3893200</v>
      </c>
      <c r="H94" s="141">
        <v>3893200</v>
      </c>
      <c r="I94" s="150"/>
      <c r="J94" s="151"/>
      <c r="K94" s="151"/>
      <c r="L94" s="152" t="s">
        <v>269</v>
      </c>
      <c r="M94" s="153" t="s">
        <v>88</v>
      </c>
      <c r="N94" s="154">
        <v>4</v>
      </c>
      <c r="O94" s="154">
        <v>4</v>
      </c>
      <c r="P94" s="154"/>
      <c r="Q94" s="154"/>
      <c r="R94" s="154"/>
      <c r="S94" s="155" t="s">
        <v>310</v>
      </c>
      <c r="T94" s="122">
        <f>E94/100</f>
        <v>38932</v>
      </c>
      <c r="U94" s="122">
        <f>E94/100*30</f>
        <v>1167960</v>
      </c>
      <c r="V94" s="120" t="s">
        <v>151</v>
      </c>
      <c r="W94" s="120" t="s">
        <v>146</v>
      </c>
      <c r="X94" s="118" t="s">
        <v>56</v>
      </c>
      <c r="Y94" s="161" t="s">
        <v>92</v>
      </c>
      <c r="Z94" s="177" t="s">
        <v>93</v>
      </c>
      <c r="AA94" s="178"/>
      <c r="AB94" s="179"/>
      <c r="AC94" s="118" t="s">
        <v>311</v>
      </c>
      <c r="AD94" s="118" t="s">
        <v>42</v>
      </c>
      <c r="AE94" s="118" t="s">
        <v>42</v>
      </c>
      <c r="AF94" s="118" t="s">
        <v>92</v>
      </c>
      <c r="AG94" s="118"/>
      <c r="AH94" s="118" t="s">
        <v>42</v>
      </c>
      <c r="AI94" s="118" t="s">
        <v>42</v>
      </c>
      <c r="AK94" s="80"/>
      <c r="AL94" s="79"/>
    </row>
    <row r="95" spans="1:35" ht="12.75" customHeight="1">
      <c r="A95" s="180" t="s">
        <v>138</v>
      </c>
      <c r="B95" s="181"/>
      <c r="C95" s="181"/>
      <c r="D95" s="182"/>
      <c r="E95" s="84">
        <v>32971470.7</v>
      </c>
      <c r="F95" s="19" t="s">
        <v>21</v>
      </c>
      <c r="G95" s="127">
        <f>SUM(H95:J95)</f>
        <v>30160193.029999997</v>
      </c>
      <c r="H95" s="125">
        <f>SUM(H33:H94)</f>
        <v>27860087.749999996</v>
      </c>
      <c r="I95" s="126">
        <f>SUM(I33:I94)</f>
        <v>2300105.2800000003</v>
      </c>
      <c r="J95" s="19"/>
      <c r="K95" s="19"/>
      <c r="L95" s="8" t="s">
        <v>13</v>
      </c>
      <c r="M95" s="9" t="s">
        <v>13</v>
      </c>
      <c r="N95" s="19" t="s">
        <v>13</v>
      </c>
      <c r="O95" s="19" t="s">
        <v>13</v>
      </c>
      <c r="P95" s="7" t="s">
        <v>13</v>
      </c>
      <c r="Q95" s="7" t="s">
        <v>13</v>
      </c>
      <c r="R95" s="7" t="s">
        <v>13</v>
      </c>
      <c r="S95" s="54" t="s">
        <v>13</v>
      </c>
      <c r="T95" s="11" t="s">
        <v>13</v>
      </c>
      <c r="U95" s="11" t="s">
        <v>13</v>
      </c>
      <c r="V95" s="13" t="s">
        <v>13</v>
      </c>
      <c r="W95" s="13" t="s">
        <v>13</v>
      </c>
      <c r="X95" s="12" t="s">
        <v>13</v>
      </c>
      <c r="Y95" s="12" t="s">
        <v>13</v>
      </c>
      <c r="Z95" s="183" t="s">
        <v>13</v>
      </c>
      <c r="AA95" s="184"/>
      <c r="AB95" s="185"/>
      <c r="AC95" s="12" t="s">
        <v>13</v>
      </c>
      <c r="AD95" s="12" t="s">
        <v>13</v>
      </c>
      <c r="AE95" s="12" t="s">
        <v>13</v>
      </c>
      <c r="AF95" s="12" t="s">
        <v>13</v>
      </c>
      <c r="AG95" s="12" t="s">
        <v>13</v>
      </c>
      <c r="AH95" s="12" t="s">
        <v>13</v>
      </c>
      <c r="AI95" s="12" t="s">
        <v>13</v>
      </c>
    </row>
    <row r="96" spans="1:35" ht="24.75" customHeight="1">
      <c r="A96" s="186" t="s">
        <v>22</v>
      </c>
      <c r="B96" s="187"/>
      <c r="C96" s="187"/>
      <c r="D96" s="188"/>
      <c r="E96" s="19">
        <v>0</v>
      </c>
      <c r="F96" s="19" t="s">
        <v>21</v>
      </c>
      <c r="G96" s="19">
        <v>0</v>
      </c>
      <c r="H96" s="19" t="s">
        <v>13</v>
      </c>
      <c r="I96" s="7" t="s">
        <v>21</v>
      </c>
      <c r="J96" s="7" t="s">
        <v>21</v>
      </c>
      <c r="K96" s="7" t="s">
        <v>21</v>
      </c>
      <c r="L96" s="8" t="s">
        <v>21</v>
      </c>
      <c r="M96" s="9" t="s">
        <v>21</v>
      </c>
      <c r="N96" s="19" t="s">
        <v>21</v>
      </c>
      <c r="O96" s="19" t="s">
        <v>21</v>
      </c>
      <c r="P96" s="7" t="s">
        <v>21</v>
      </c>
      <c r="Q96" s="7" t="s">
        <v>21</v>
      </c>
      <c r="R96" s="7" t="s">
        <v>21</v>
      </c>
      <c r="S96" s="54" t="s">
        <v>21</v>
      </c>
      <c r="T96" s="11" t="s">
        <v>21</v>
      </c>
      <c r="U96" s="11" t="s">
        <v>21</v>
      </c>
      <c r="V96" s="13" t="s">
        <v>21</v>
      </c>
      <c r="W96" s="13" t="s">
        <v>21</v>
      </c>
      <c r="X96" s="12" t="s">
        <v>21</v>
      </c>
      <c r="Y96" s="12" t="s">
        <v>21</v>
      </c>
      <c r="Z96" s="183" t="s">
        <v>21</v>
      </c>
      <c r="AA96" s="184"/>
      <c r="AB96" s="185"/>
      <c r="AC96" s="12" t="s">
        <v>21</v>
      </c>
      <c r="AD96" s="12" t="s">
        <v>21</v>
      </c>
      <c r="AE96" s="12" t="s">
        <v>21</v>
      </c>
      <c r="AF96" s="12" t="s">
        <v>21</v>
      </c>
      <c r="AG96" s="12" t="s">
        <v>21</v>
      </c>
      <c r="AH96" s="12" t="s">
        <v>21</v>
      </c>
      <c r="AI96" s="12" t="s">
        <v>21</v>
      </c>
    </row>
    <row r="97" spans="8:9" ht="12.75">
      <c r="H97" s="125"/>
      <c r="I97" s="126"/>
    </row>
    <row r="98" spans="1:35" ht="12.75">
      <c r="A98" s="33" t="s">
        <v>90</v>
      </c>
      <c r="B98" s="17"/>
      <c r="C98" s="382"/>
      <c r="D98" s="17"/>
      <c r="E98" s="52"/>
      <c r="F98" s="52"/>
      <c r="G98" s="52"/>
      <c r="H98" s="52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55"/>
      <c r="T98" s="44"/>
      <c r="U98" s="44"/>
      <c r="V98" s="44"/>
      <c r="W98" s="44"/>
      <c r="X98" s="44"/>
      <c r="Y98" s="10"/>
      <c r="Z98" s="55"/>
      <c r="AA98" s="44"/>
      <c r="AB98" s="44"/>
      <c r="AC98" s="44"/>
      <c r="AD98" s="44"/>
      <c r="AE98" s="44"/>
      <c r="AF98" s="44"/>
      <c r="AG98" s="44"/>
      <c r="AH98" s="10"/>
      <c r="AI98" s="10"/>
    </row>
    <row r="99" spans="1:35" ht="15">
      <c r="A99" s="60" t="s">
        <v>316</v>
      </c>
      <c r="B99" s="17"/>
      <c r="C99" s="382"/>
      <c r="D99" s="17"/>
      <c r="E99" s="52"/>
      <c r="F99" s="52"/>
      <c r="G99" s="52"/>
      <c r="H99" s="5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55"/>
      <c r="T99" s="44"/>
      <c r="U99" s="44"/>
      <c r="V99" s="44"/>
      <c r="W99" s="44"/>
      <c r="X99" s="44"/>
      <c r="Y99" s="10"/>
      <c r="Z99" s="55"/>
      <c r="AA99" s="44"/>
      <c r="AB99" s="44"/>
      <c r="AC99" s="44"/>
      <c r="AD99" s="44"/>
      <c r="AE99" s="44"/>
      <c r="AF99" s="44"/>
      <c r="AG99" s="44"/>
      <c r="AH99" s="10"/>
      <c r="AI99" s="10"/>
    </row>
    <row r="100" spans="1:35" ht="27.75" customHeight="1">
      <c r="A100" s="168" t="s">
        <v>271</v>
      </c>
      <c r="B100" s="169"/>
      <c r="C100" s="169"/>
      <c r="D100" s="169"/>
      <c r="E100" s="52"/>
      <c r="F100" s="52"/>
      <c r="G100" s="52"/>
      <c r="H100" s="170"/>
      <c r="I100" s="171"/>
      <c r="J100" s="17"/>
      <c r="K100" s="17"/>
      <c r="L100" s="17"/>
      <c r="M100" s="17"/>
      <c r="N100" s="17"/>
      <c r="O100" s="17"/>
      <c r="P100" s="17"/>
      <c r="Q100" s="17"/>
      <c r="R100" s="17"/>
      <c r="S100" s="55"/>
      <c r="T100" s="17"/>
      <c r="U100" s="17"/>
      <c r="V100" s="17"/>
      <c r="W100" s="17"/>
      <c r="X100" s="17"/>
      <c r="Y100" s="10"/>
      <c r="Z100" s="55"/>
      <c r="AA100" s="44"/>
      <c r="AB100" s="44"/>
      <c r="AC100" s="44"/>
      <c r="AD100" s="44"/>
      <c r="AE100" s="44"/>
      <c r="AF100" s="44"/>
      <c r="AG100" s="44"/>
      <c r="AH100" s="10"/>
      <c r="AI100" s="10"/>
    </row>
    <row r="101" spans="1:35" ht="12.75">
      <c r="A101" s="17"/>
      <c r="B101" s="17"/>
      <c r="C101" s="382"/>
      <c r="D101" s="17"/>
      <c r="E101" s="52"/>
      <c r="F101" s="52"/>
      <c r="G101" s="52"/>
      <c r="H101" s="52"/>
      <c r="I101" s="17"/>
      <c r="J101" s="17"/>
      <c r="K101" s="17"/>
      <c r="L101" s="17"/>
      <c r="M101" s="17"/>
      <c r="N101" s="17"/>
      <c r="O101" s="124"/>
      <c r="P101" s="17"/>
      <c r="Q101" s="17"/>
      <c r="R101" s="17"/>
      <c r="S101" s="55"/>
      <c r="T101" s="172"/>
      <c r="U101" s="172"/>
      <c r="V101" s="172"/>
      <c r="W101" s="172"/>
      <c r="X101" s="172"/>
      <c r="Y101" s="10"/>
      <c r="Z101" s="55"/>
      <c r="AA101" s="44"/>
      <c r="AB101" s="44"/>
      <c r="AC101" s="44"/>
      <c r="AD101" s="44"/>
      <c r="AE101" s="44"/>
      <c r="AF101" s="44"/>
      <c r="AG101" s="44"/>
      <c r="AH101" s="10"/>
      <c r="AI101" s="10"/>
    </row>
    <row r="102" spans="1:35" ht="12.75">
      <c r="A102" s="17"/>
      <c r="B102" s="17"/>
      <c r="C102" s="382"/>
      <c r="D102" s="17"/>
      <c r="E102" s="52"/>
      <c r="F102" s="52"/>
      <c r="G102" s="52"/>
      <c r="H102" s="52"/>
      <c r="I102" s="17"/>
      <c r="J102" s="17"/>
      <c r="K102" s="17"/>
      <c r="L102" s="17"/>
      <c r="M102" s="17"/>
      <c r="N102" s="17"/>
      <c r="O102" s="147">
        <f>I94</f>
        <v>0</v>
      </c>
      <c r="P102" s="17"/>
      <c r="Q102" s="17"/>
      <c r="R102" s="17"/>
      <c r="S102" s="55"/>
      <c r="T102" s="17"/>
      <c r="U102" s="17"/>
      <c r="V102" s="17"/>
      <c r="W102" s="124"/>
      <c r="X102" s="17"/>
      <c r="Y102" s="10"/>
      <c r="Z102" s="55"/>
      <c r="AA102" s="44"/>
      <c r="AB102" s="44"/>
      <c r="AC102" s="44"/>
      <c r="AD102" s="44"/>
      <c r="AE102" s="44"/>
      <c r="AF102" s="44"/>
      <c r="AG102" s="44"/>
      <c r="AH102" s="10"/>
      <c r="AI102" s="10"/>
    </row>
    <row r="103" spans="1:35" ht="15">
      <c r="A103" s="168" t="s">
        <v>317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8"/>
      <c r="T103" s="173"/>
      <c r="U103" s="173"/>
      <c r="V103" s="173"/>
      <c r="W103" s="173"/>
      <c r="X103" s="173"/>
      <c r="Y103" s="4"/>
      <c r="Z103" s="56"/>
      <c r="AA103" s="30"/>
      <c r="AB103" s="57"/>
      <c r="AC103" s="174" t="s">
        <v>15</v>
      </c>
      <c r="AD103" s="174"/>
      <c r="AE103" s="174"/>
      <c r="AF103" s="29"/>
      <c r="AG103" s="32"/>
      <c r="AH103" s="31"/>
      <c r="AI103" s="31"/>
    </row>
    <row r="104" spans="1:35" ht="7.5" customHeight="1">
      <c r="A104" s="31"/>
      <c r="B104" s="31"/>
      <c r="C104" s="383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18"/>
      <c r="T104" s="88"/>
      <c r="U104" s="88"/>
      <c r="V104" s="88"/>
      <c r="W104" s="88"/>
      <c r="X104" s="88"/>
      <c r="Y104" s="4"/>
      <c r="Z104" s="56"/>
      <c r="AA104" s="30"/>
      <c r="AB104" s="57"/>
      <c r="AC104" s="85"/>
      <c r="AD104" s="85"/>
      <c r="AE104" s="85"/>
      <c r="AF104" s="29"/>
      <c r="AG104" s="32"/>
      <c r="AH104" s="31"/>
      <c r="AI104" s="31"/>
    </row>
    <row r="105" spans="1:35" ht="12.75">
      <c r="A105" s="165" t="s">
        <v>26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55"/>
      <c r="T105" s="166"/>
      <c r="U105" s="166"/>
      <c r="V105" s="166"/>
      <c r="W105" s="166"/>
      <c r="X105" s="166"/>
      <c r="Y105" s="10"/>
      <c r="Z105" s="58"/>
      <c r="AA105" s="52"/>
      <c r="AB105" s="52"/>
      <c r="AC105" s="52"/>
      <c r="AD105" s="17"/>
      <c r="AE105" s="17"/>
      <c r="AF105" s="17"/>
      <c r="AG105" s="17"/>
      <c r="AH105" s="33"/>
      <c r="AI105" s="33"/>
    </row>
    <row r="106" spans="1:35" ht="12.75">
      <c r="A106" s="2"/>
      <c r="B106" s="2"/>
      <c r="C106" s="384"/>
      <c r="D106" s="2"/>
      <c r="E106" s="53"/>
      <c r="F106" s="53"/>
      <c r="G106" s="53"/>
      <c r="H106" s="53"/>
      <c r="I106" s="2"/>
      <c r="J106" s="2"/>
      <c r="K106" s="2"/>
      <c r="L106" s="2"/>
      <c r="M106" s="2"/>
      <c r="N106" s="53"/>
      <c r="O106" s="53"/>
      <c r="P106" s="2"/>
      <c r="Q106" s="2"/>
      <c r="R106" s="2"/>
      <c r="S106" s="53"/>
      <c r="T106" s="2"/>
      <c r="U106" s="2"/>
      <c r="V106" s="2"/>
      <c r="W106" s="2"/>
      <c r="X106" s="2"/>
      <c r="Y106" s="2"/>
      <c r="Z106" s="53"/>
      <c r="AA106" s="53"/>
      <c r="AB106" s="53"/>
      <c r="AC106" s="53"/>
      <c r="AD106" s="2"/>
      <c r="AE106" s="2"/>
      <c r="AF106" s="2"/>
      <c r="AG106" s="2"/>
      <c r="AH106" s="2"/>
      <c r="AI106" s="2"/>
    </row>
    <row r="107" spans="1:35" ht="15" customHeight="1">
      <c r="A107" s="167" t="s">
        <v>33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</row>
    <row r="108" ht="12.75">
      <c r="A108" s="36" t="s">
        <v>32</v>
      </c>
    </row>
  </sheetData>
  <sheetProtection/>
  <mergeCells count="234">
    <mergeCell ref="O1:AI1"/>
    <mergeCell ref="O2:V2"/>
    <mergeCell ref="O3:AI3"/>
    <mergeCell ref="O4:S4"/>
    <mergeCell ref="T4:Z4"/>
    <mergeCell ref="AA4:AI4"/>
    <mergeCell ref="A7:AI7"/>
    <mergeCell ref="A8:AI8"/>
    <mergeCell ref="I9:T9"/>
    <mergeCell ref="AE11:AI11"/>
    <mergeCell ref="B12:I15"/>
    <mergeCell ref="K12:AA15"/>
    <mergeCell ref="AE12:AI12"/>
    <mergeCell ref="AE13:AI13"/>
    <mergeCell ref="AE14:AI14"/>
    <mergeCell ref="AE15:AI15"/>
    <mergeCell ref="B16:I16"/>
    <mergeCell ref="K16:AA16"/>
    <mergeCell ref="AE16:AI16"/>
    <mergeCell ref="B17:I17"/>
    <mergeCell ref="K17:AA17"/>
    <mergeCell ref="AE17:AI17"/>
    <mergeCell ref="B18:I18"/>
    <mergeCell ref="K18:AA18"/>
    <mergeCell ref="AE18:AI18"/>
    <mergeCell ref="B19:I19"/>
    <mergeCell ref="K19:AA19"/>
    <mergeCell ref="AE19:AI19"/>
    <mergeCell ref="B20:J21"/>
    <mergeCell ref="K20:AA21"/>
    <mergeCell ref="AE20:AI21"/>
    <mergeCell ref="B22:J22"/>
    <mergeCell ref="K22:AA22"/>
    <mergeCell ref="AE22:AI22"/>
    <mergeCell ref="B23:J23"/>
    <mergeCell ref="K23:AA23"/>
    <mergeCell ref="AE23:AI23"/>
    <mergeCell ref="K24:AA24"/>
    <mergeCell ref="AE24:AI24"/>
    <mergeCell ref="AE25:AI25"/>
    <mergeCell ref="AE26:AI26"/>
    <mergeCell ref="A28:A31"/>
    <mergeCell ref="B28:B31"/>
    <mergeCell ref="C28:D28"/>
    <mergeCell ref="E28:E31"/>
    <mergeCell ref="F28:F31"/>
    <mergeCell ref="G28:K28"/>
    <mergeCell ref="L28:M28"/>
    <mergeCell ref="N28:R28"/>
    <mergeCell ref="S28:S31"/>
    <mergeCell ref="T28:U28"/>
    <mergeCell ref="V28:W28"/>
    <mergeCell ref="X28:X31"/>
    <mergeCell ref="Y28:Y31"/>
    <mergeCell ref="Z28:AB31"/>
    <mergeCell ref="AC28:AC31"/>
    <mergeCell ref="V29:V31"/>
    <mergeCell ref="W29:W31"/>
    <mergeCell ref="AD28:AD31"/>
    <mergeCell ref="AE28:AE31"/>
    <mergeCell ref="AF28:AF31"/>
    <mergeCell ref="AG28:AG31"/>
    <mergeCell ref="AH28:AH31"/>
    <mergeCell ref="AI28:AI31"/>
    <mergeCell ref="C29:C31"/>
    <mergeCell ref="D29:D31"/>
    <mergeCell ref="G29:G31"/>
    <mergeCell ref="H29:H31"/>
    <mergeCell ref="I29:J29"/>
    <mergeCell ref="K29:K31"/>
    <mergeCell ref="I30:I31"/>
    <mergeCell ref="J30:J31"/>
    <mergeCell ref="L29:L31"/>
    <mergeCell ref="M29:M31"/>
    <mergeCell ref="N29:N31"/>
    <mergeCell ref="O29:R29"/>
    <mergeCell ref="T29:T31"/>
    <mergeCell ref="U29:U31"/>
    <mergeCell ref="O30:O31"/>
    <mergeCell ref="P30:Q30"/>
    <mergeCell ref="R30:R31"/>
    <mergeCell ref="Z32:AB32"/>
    <mergeCell ref="Z33:AB33"/>
    <mergeCell ref="Z34:AB34"/>
    <mergeCell ref="Z35:AB35"/>
    <mergeCell ref="Z36:AB36"/>
    <mergeCell ref="Z37:AB37"/>
    <mergeCell ref="Z38:AB38"/>
    <mergeCell ref="Z39:AB39"/>
    <mergeCell ref="Z40:AB40"/>
    <mergeCell ref="Z41:AB41"/>
    <mergeCell ref="Z42:AB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AB44"/>
    <mergeCell ref="AC43:AC44"/>
    <mergeCell ref="AD43:AD44"/>
    <mergeCell ref="AE43:AE44"/>
    <mergeCell ref="AF43:AF44"/>
    <mergeCell ref="AG43:AG44"/>
    <mergeCell ref="AH43:AH44"/>
    <mergeCell ref="AI43:AI44"/>
    <mergeCell ref="AK43:AK44"/>
    <mergeCell ref="AL43:AL44"/>
    <mergeCell ref="Z45:AB45"/>
    <mergeCell ref="Z46:AB46"/>
    <mergeCell ref="Z47:AB47"/>
    <mergeCell ref="Z48:AB48"/>
    <mergeCell ref="Z49:AB49"/>
    <mergeCell ref="Z50:AB50"/>
    <mergeCell ref="Z52:AB52"/>
    <mergeCell ref="Z69:AB69"/>
    <mergeCell ref="Z70:AB70"/>
    <mergeCell ref="Z71:AB71"/>
    <mergeCell ref="Z72:AB72"/>
    <mergeCell ref="Z73:AB73"/>
    <mergeCell ref="Z74:AB74"/>
    <mergeCell ref="Z75:AB75"/>
    <mergeCell ref="Z76:AB76"/>
    <mergeCell ref="Z77:AB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AB79"/>
    <mergeCell ref="AC78:AC79"/>
    <mergeCell ref="AD78:AD79"/>
    <mergeCell ref="AE78:AE79"/>
    <mergeCell ref="AF78:AF79"/>
    <mergeCell ref="AG78:AG79"/>
    <mergeCell ref="AH78:AH79"/>
    <mergeCell ref="AI78:AI79"/>
    <mergeCell ref="A80:A84"/>
    <mergeCell ref="B80:B84"/>
    <mergeCell ref="C80:C84"/>
    <mergeCell ref="D80:D84"/>
    <mergeCell ref="E80:E84"/>
    <mergeCell ref="F80:F84"/>
    <mergeCell ref="G80:G84"/>
    <mergeCell ref="H80:H84"/>
    <mergeCell ref="I80:I84"/>
    <mergeCell ref="J80:J84"/>
    <mergeCell ref="K80:K84"/>
    <mergeCell ref="L80:L84"/>
    <mergeCell ref="M80:M84"/>
    <mergeCell ref="N80:N84"/>
    <mergeCell ref="O80:O84"/>
    <mergeCell ref="P80:P84"/>
    <mergeCell ref="Q80:Q84"/>
    <mergeCell ref="R80:R84"/>
    <mergeCell ref="S80:S84"/>
    <mergeCell ref="AF80:AF84"/>
    <mergeCell ref="AG80:AG84"/>
    <mergeCell ref="T80:T84"/>
    <mergeCell ref="U80:U84"/>
    <mergeCell ref="V80:V84"/>
    <mergeCell ref="W80:W84"/>
    <mergeCell ref="X80:X84"/>
    <mergeCell ref="Y80:Y84"/>
    <mergeCell ref="AH80:AH84"/>
    <mergeCell ref="AI80:AI84"/>
    <mergeCell ref="AK80:AK84"/>
    <mergeCell ref="AL80:AL84"/>
    <mergeCell ref="Z85:AB85"/>
    <mergeCell ref="Z86:AB86"/>
    <mergeCell ref="Z80:AB84"/>
    <mergeCell ref="AC80:AC84"/>
    <mergeCell ref="AD80:AD84"/>
    <mergeCell ref="AE80:AE84"/>
    <mergeCell ref="Z87:AB87"/>
    <mergeCell ref="Z88:AB88"/>
    <mergeCell ref="Z89:AB89"/>
    <mergeCell ref="Z90:AB90"/>
    <mergeCell ref="Z91:AB91"/>
    <mergeCell ref="C92:D92"/>
    <mergeCell ref="C93:D93"/>
    <mergeCell ref="Z94:AB94"/>
    <mergeCell ref="A95:D95"/>
    <mergeCell ref="Z95:AB95"/>
    <mergeCell ref="A96:D96"/>
    <mergeCell ref="Z96:AB96"/>
    <mergeCell ref="A105:R105"/>
    <mergeCell ref="T105:X105"/>
    <mergeCell ref="A107:AI107"/>
    <mergeCell ref="A100:D100"/>
    <mergeCell ref="H100:I100"/>
    <mergeCell ref="T101:X101"/>
    <mergeCell ref="A103:R103"/>
    <mergeCell ref="T103:X103"/>
    <mergeCell ref="AC103:AE103"/>
  </mergeCells>
  <printOptions/>
  <pageMargins left="0" right="0" top="0" bottom="0" header="0" footer="0"/>
  <pageSetup horizontalDpi="600" verticalDpi="600" orientation="landscape" paperSize="9" scale="58" r:id="rId1"/>
  <rowBreaks count="1" manualBreakCount="1">
    <brk id="35" max="34" man="1"/>
  </rowBreaks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Спасенкова Анна Викторовна</cp:lastModifiedBy>
  <cp:lastPrinted>2019-02-15T13:10:02Z</cp:lastPrinted>
  <dcterms:created xsi:type="dcterms:W3CDTF">2013-11-25T11:15:27Z</dcterms:created>
  <dcterms:modified xsi:type="dcterms:W3CDTF">2019-04-25T08:55:46Z</dcterms:modified>
  <cp:category/>
  <cp:version/>
  <cp:contentType/>
  <cp:contentStatus/>
</cp:coreProperties>
</file>