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Лист1!$A$1:$I$65</definedName>
  </definedNames>
  <calcPr calcId="145621"/>
</workbook>
</file>

<file path=xl/calcChain.xml><?xml version="1.0" encoding="utf-8"?>
<calcChain xmlns="http://schemas.openxmlformats.org/spreadsheetml/2006/main">
  <c r="E58" i="1" l="1"/>
  <c r="D58" i="1"/>
  <c r="C58" i="1"/>
  <c r="B58" i="1"/>
  <c r="G56" i="1"/>
  <c r="D56" i="1"/>
  <c r="D62" i="1" l="1"/>
  <c r="D61" i="1"/>
  <c r="B44" i="1" l="1"/>
  <c r="I45" i="1" l="1"/>
  <c r="H45" i="1"/>
  <c r="H36" i="1" l="1"/>
  <c r="I32" i="1"/>
  <c r="G44" i="1"/>
  <c r="I44" i="1" l="1"/>
  <c r="F63" i="1"/>
  <c r="E63" i="1"/>
  <c r="C63" i="1"/>
  <c r="B63" i="1"/>
  <c r="G62" i="1"/>
  <c r="G61" i="1"/>
  <c r="F58" i="1"/>
  <c r="G57" i="1"/>
  <c r="D57" i="1"/>
  <c r="F64" i="1" l="1"/>
  <c r="C64" i="1"/>
  <c r="B64" i="1"/>
  <c r="E64" i="1"/>
  <c r="D63" i="1"/>
  <c r="G58" i="1"/>
  <c r="G63" i="1"/>
  <c r="D7" i="1"/>
  <c r="D8" i="1"/>
  <c r="D9" i="1"/>
  <c r="D10" i="1"/>
  <c r="D6" i="1"/>
  <c r="G64" i="1" l="1"/>
  <c r="D64" i="1"/>
</calcChain>
</file>

<file path=xl/sharedStrings.xml><?xml version="1.0" encoding="utf-8"?>
<sst xmlns="http://schemas.openxmlformats.org/spreadsheetml/2006/main" count="93" uniqueCount="63">
  <si>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</si>
  <si>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</si>
  <si>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</si>
  <si>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</si>
  <si>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</si>
  <si>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</si>
  <si>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</si>
  <si>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</si>
  <si>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</si>
  <si>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</si>
  <si>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</si>
  <si>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</si>
  <si>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</si>
  <si>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</si>
  <si>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</si>
  <si>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</si>
  <si>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</si>
  <si>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</si>
  <si>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</si>
  <si>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</si>
  <si>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</si>
  <si>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</si>
  <si>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</si>
  <si>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</si>
  <si>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</si>
  <si>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</si>
  <si>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</si>
  <si>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</si>
  <si>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</si>
  <si>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</si>
  <si>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</si>
  <si>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</si>
  <si>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</si>
  <si>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</si>
  <si>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</si>
  <si>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</si>
  <si>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</si>
  <si>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</si>
  <si>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</si>
  <si>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</si>
  <si>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</si>
  <si>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</si>
  <si>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</si>
  <si>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</si>
  <si>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</si>
  <si>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</si>
  <si>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</si>
  <si>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</si>
  <si>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</si>
  <si>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Показатели «Отчета о бюджетных обязательствах» (ф.0503128)</t>
  </si>
  <si>
    <t xml:space="preserve">Исполнено денежных обязательств </t>
  </si>
  <si>
    <t>Не исполнено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</si>
  <si>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</si>
  <si>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</si>
  <si>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</si>
  <si>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</si>
  <si>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</si>
  <si>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</si>
  <si>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</si>
  <si>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Бюджетные обязательства текущего (отчетного) финансового года по расходам, всего</t>
  </si>
  <si>
    <t>Обязательства финансовых годов, следующих за текущим (отчетным) финансовым годом, всего:</t>
  </si>
  <si>
    <t>на 01 января 2022 г.</t>
  </si>
  <si>
    <t>Утверждено (доведено) на 2021 год лимитов бюджетных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</si>
</sst>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4" fillId="0" borderId="0" xfId="0" applyFont="1" applyBorder="1"/>
    <xf numFmtId="49" fontId="4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49" fontId="9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5" fillId="0" borderId="1" xfId="2" applyFont="1" applyBorder="1" applyAlignment="1">
      <alignment horizontal="center" vertical="top"/>
    </xf>
    <xf numFmtId="0" fontId="15" fillId="0" borderId="1" xfId="2" applyFont="1" applyBorder="1" applyAlignment="1">
      <alignment horizontal="center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4"/>
  <sheetViews>
    <sheetView tabSelected="1" view="pageBreakPreview" topLeftCell="A46" zoomScale="75" zoomScaleNormal="70" zoomScaleSheetLayoutView="75" workbookViewId="0">
      <selection activeCell="F62" sqref="F62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2" customWidth="1"/>
    <col min="9" max="9" width="10" customWidth="1"/>
  </cols>
  <sheetData>
    <row r="1" spans="1:6" ht="18.75" x14ac:dyDescent="0.3">
      <c r="A1" s="31" t="s">
        <v>9</v>
      </c>
      <c r="B1" s="50"/>
      <c r="C1" s="50"/>
      <c r="D1" s="50"/>
      <c r="E1" s="33"/>
      <c r="F1" s="33"/>
    </row>
    <row r="2" spans="1:6" x14ac:dyDescent="0.25">
      <c r="B2" s="53" t="s">
        <v>61</v>
      </c>
      <c r="C2" s="53"/>
      <c r="D2" s="1"/>
    </row>
    <row r="3" spans="1:6" x14ac:dyDescent="0.25">
      <c r="B3" s="54"/>
      <c r="C3" s="54"/>
      <c r="D3" s="1"/>
    </row>
    <row r="4" spans="1:6" x14ac:dyDescent="0.25">
      <c r="A4" s="2" t="s">
        <v>10</v>
      </c>
      <c r="D4" s="1"/>
    </row>
    <row r="5" spans="1:6" ht="40.15" customHeight="1" x14ac:dyDescent="0.25">
      <c r="A5" s="19" t="s">
        <v>0</v>
      </c>
      <c r="B5" s="20" t="s">
        <v>1</v>
      </c>
      <c r="C5" s="20" t="s">
        <v>2</v>
      </c>
      <c r="D5" s="19" t="s">
        <v>3</v>
      </c>
    </row>
    <row r="6" spans="1:6" x14ac:dyDescent="0.25">
      <c r="A6" s="8" t="s">
        <v>4</v>
      </c>
      <c r="B6" s="9">
        <v>3088.8</v>
      </c>
      <c r="C6" s="9"/>
      <c r="D6" s="9">
        <f>B6</f>
        <v>3088.8</v>
      </c>
    </row>
    <row r="7" spans="1:6" x14ac:dyDescent="0.25">
      <c r="A7" s="8" t="s">
        <v>5</v>
      </c>
      <c r="B7" s="9">
        <v>470747.6</v>
      </c>
      <c r="C7" s="9"/>
      <c r="D7" s="9">
        <f t="shared" ref="D7:D10" si="0">B7</f>
        <v>470747.6</v>
      </c>
    </row>
    <row r="8" spans="1:6" x14ac:dyDescent="0.25">
      <c r="A8" s="8" t="s">
        <v>6</v>
      </c>
      <c r="B8" s="9">
        <v>-467658.8</v>
      </c>
      <c r="C8" s="9"/>
      <c r="D8" s="9">
        <f t="shared" si="0"/>
        <v>-467658.8</v>
      </c>
    </row>
    <row r="9" spans="1:6" ht="34.5" customHeight="1" x14ac:dyDescent="0.25">
      <c r="A9" s="18" t="s">
        <v>7</v>
      </c>
      <c r="B9" s="9">
        <v>-5740.6</v>
      </c>
      <c r="C9" s="9"/>
      <c r="D9" s="9">
        <f t="shared" si="0"/>
        <v>-5740.6</v>
      </c>
    </row>
    <row r="10" spans="1:6" ht="30" x14ac:dyDescent="0.25">
      <c r="A10" s="18" t="s">
        <v>8</v>
      </c>
      <c r="B10" s="9">
        <v>-461918.3</v>
      </c>
      <c r="C10" s="9"/>
      <c r="D10" s="9">
        <f t="shared" si="0"/>
        <v>-461918.3</v>
      </c>
    </row>
    <row r="13" spans="1:6" ht="18.75" x14ac:dyDescent="0.3">
      <c r="A13" s="31" t="s">
        <v>11</v>
      </c>
      <c r="B13" s="32"/>
      <c r="C13" s="32"/>
      <c r="D13" s="33"/>
    </row>
    <row r="14" spans="1:6" x14ac:dyDescent="0.25">
      <c r="A14" s="2"/>
      <c r="B14" s="53" t="s">
        <v>61</v>
      </c>
      <c r="C14" s="53"/>
    </row>
    <row r="15" spans="1:6" x14ac:dyDescent="0.25">
      <c r="A15" s="2"/>
      <c r="B15" s="54"/>
      <c r="C15" s="54"/>
    </row>
    <row r="16" spans="1:6" x14ac:dyDescent="0.25">
      <c r="A16" s="2" t="s">
        <v>12</v>
      </c>
      <c r="B16" s="2"/>
      <c r="C16" s="2"/>
    </row>
    <row r="17" spans="1:9" ht="47.25" x14ac:dyDescent="0.25">
      <c r="A17" s="3" t="s">
        <v>0</v>
      </c>
      <c r="B17" s="5" t="s">
        <v>13</v>
      </c>
      <c r="C17" s="5" t="s">
        <v>14</v>
      </c>
    </row>
    <row r="18" spans="1:9" ht="21" customHeight="1" x14ac:dyDescent="0.25">
      <c r="A18" s="4" t="s">
        <v>15</v>
      </c>
      <c r="B18" s="10">
        <v>0</v>
      </c>
      <c r="C18" s="10">
        <v>0</v>
      </c>
    </row>
    <row r="19" spans="1:9" ht="19.5" customHeight="1" x14ac:dyDescent="0.25">
      <c r="A19" s="4" t="s">
        <v>16</v>
      </c>
      <c r="B19" s="9">
        <v>459344.8</v>
      </c>
      <c r="C19" s="9">
        <v>475404.79999999999</v>
      </c>
    </row>
    <row r="20" spans="1:9" ht="35.25" customHeight="1" x14ac:dyDescent="0.25">
      <c r="A20" s="18" t="s">
        <v>17</v>
      </c>
      <c r="B20" s="9">
        <v>455804.7</v>
      </c>
      <c r="C20" s="9">
        <v>464218.4</v>
      </c>
    </row>
    <row r="21" spans="1:9" ht="30" x14ac:dyDescent="0.25">
      <c r="A21" s="18" t="s">
        <v>18</v>
      </c>
      <c r="B21" s="9">
        <v>3540.2</v>
      </c>
      <c r="C21" s="9">
        <v>11186.3</v>
      </c>
    </row>
    <row r="22" spans="1:9" ht="21" customHeight="1" x14ac:dyDescent="0.25">
      <c r="A22" s="4" t="s">
        <v>19</v>
      </c>
      <c r="B22" s="9">
        <v>459344.8</v>
      </c>
      <c r="C22" s="9">
        <v>475404.7</v>
      </c>
    </row>
    <row r="25" spans="1:9" ht="68.25" customHeight="1" x14ac:dyDescent="0.3">
      <c r="A25" s="45" t="s">
        <v>20</v>
      </c>
      <c r="B25" s="51"/>
      <c r="C25" s="51"/>
      <c r="D25" s="51"/>
      <c r="E25" s="51"/>
      <c r="F25" s="51"/>
      <c r="G25" s="51"/>
      <c r="H25" s="51"/>
      <c r="I25" s="51"/>
    </row>
    <row r="26" spans="1:9" x14ac:dyDescent="0.25">
      <c r="C26" s="53" t="s">
        <v>61</v>
      </c>
      <c r="D26" s="53"/>
      <c r="E26" s="2"/>
      <c r="F26" s="2"/>
      <c r="G26" s="2"/>
      <c r="H26" s="2"/>
      <c r="I26" s="2"/>
    </row>
    <row r="27" spans="1:9" x14ac:dyDescent="0.25">
      <c r="C27" s="54"/>
      <c r="D27" s="54"/>
      <c r="E27" s="2"/>
      <c r="F27" s="2"/>
      <c r="G27" s="2"/>
      <c r="H27" s="2"/>
      <c r="I27" s="2"/>
    </row>
    <row r="28" spans="1:9" ht="15.75" x14ac:dyDescent="0.25">
      <c r="A28" s="6" t="s">
        <v>12</v>
      </c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25">
      <c r="A29" s="39" t="s">
        <v>21</v>
      </c>
      <c r="B29" s="39" t="s">
        <v>22</v>
      </c>
      <c r="C29" s="34" t="s">
        <v>23</v>
      </c>
      <c r="D29" s="48" t="s">
        <v>24</v>
      </c>
      <c r="E29" s="34" t="s">
        <v>25</v>
      </c>
      <c r="F29" s="34"/>
      <c r="G29" s="34"/>
      <c r="H29" s="34"/>
      <c r="I29" s="34" t="s">
        <v>26</v>
      </c>
    </row>
    <row r="30" spans="1:9" ht="42.75" x14ac:dyDescent="0.25">
      <c r="A30" s="39"/>
      <c r="B30" s="39"/>
      <c r="C30" s="34"/>
      <c r="D30" s="52"/>
      <c r="E30" s="7" t="s">
        <v>27</v>
      </c>
      <c r="F30" s="7" t="s">
        <v>28</v>
      </c>
      <c r="G30" s="7" t="s">
        <v>29</v>
      </c>
      <c r="H30" s="7" t="s">
        <v>30</v>
      </c>
      <c r="I30" s="34"/>
    </row>
    <row r="31" spans="1:9" ht="15.75" x14ac:dyDescent="0.25">
      <c r="A31" s="40" t="s">
        <v>31</v>
      </c>
      <c r="B31" s="41"/>
      <c r="C31" s="41"/>
      <c r="D31" s="41"/>
      <c r="E31" s="41"/>
      <c r="F31" s="41"/>
      <c r="G31" s="41"/>
      <c r="H31" s="41"/>
      <c r="I31" s="42"/>
    </row>
    <row r="32" spans="1:9" ht="18" customHeight="1" x14ac:dyDescent="0.25">
      <c r="A32" s="8" t="s">
        <v>32</v>
      </c>
      <c r="B32" s="21" t="s">
        <v>48</v>
      </c>
      <c r="C32" s="8"/>
      <c r="D32" s="9">
        <v>459722.9</v>
      </c>
      <c r="E32" s="9">
        <v>459344.8</v>
      </c>
      <c r="F32" s="9">
        <v>0</v>
      </c>
      <c r="G32" s="9">
        <v>0</v>
      </c>
      <c r="H32" s="9">
        <v>459344.8</v>
      </c>
      <c r="I32" s="9">
        <f>SUM(D32-E32)</f>
        <v>378.10000000003492</v>
      </c>
    </row>
    <row r="33" spans="1:9" ht="15.75" x14ac:dyDescent="0.25">
      <c r="A33" s="40" t="s">
        <v>33</v>
      </c>
      <c r="B33" s="41"/>
      <c r="C33" s="41"/>
      <c r="D33" s="41"/>
      <c r="E33" s="41"/>
      <c r="F33" s="41"/>
      <c r="G33" s="41"/>
      <c r="H33" s="41"/>
      <c r="I33" s="42"/>
    </row>
    <row r="34" spans="1:9" x14ac:dyDescent="0.25">
      <c r="A34" s="39" t="s">
        <v>21</v>
      </c>
      <c r="B34" s="39" t="s">
        <v>34</v>
      </c>
      <c r="C34" s="34" t="s">
        <v>23</v>
      </c>
      <c r="D34" s="35" t="s">
        <v>25</v>
      </c>
      <c r="E34" s="36"/>
      <c r="F34" s="36"/>
      <c r="G34" s="36"/>
      <c r="H34" s="37"/>
      <c r="I34" s="34" t="s">
        <v>26</v>
      </c>
    </row>
    <row r="35" spans="1:9" ht="57.6" customHeight="1" x14ac:dyDescent="0.25">
      <c r="A35" s="39"/>
      <c r="B35" s="39"/>
      <c r="C35" s="34"/>
      <c r="D35" s="34" t="s">
        <v>27</v>
      </c>
      <c r="E35" s="38"/>
      <c r="F35" s="7" t="s">
        <v>28</v>
      </c>
      <c r="G35" s="7" t="s">
        <v>29</v>
      </c>
      <c r="H35" s="7" t="s">
        <v>30</v>
      </c>
      <c r="I35" s="34"/>
    </row>
    <row r="36" spans="1:9" ht="17.25" customHeight="1" x14ac:dyDescent="0.25">
      <c r="A36" s="8" t="s">
        <v>35</v>
      </c>
      <c r="B36" s="10"/>
      <c r="C36" s="10"/>
      <c r="D36" s="43">
        <v>-459344.8</v>
      </c>
      <c r="E36" s="44"/>
      <c r="F36" s="9">
        <v>0</v>
      </c>
      <c r="G36" s="9">
        <v>0</v>
      </c>
      <c r="H36" s="9">
        <f>SUM(D36)</f>
        <v>-459344.8</v>
      </c>
      <c r="I36" s="9"/>
    </row>
    <row r="38" spans="1:9" ht="36.6" customHeight="1" x14ac:dyDescent="0.3">
      <c r="A38" s="45" t="s">
        <v>49</v>
      </c>
      <c r="B38" s="51"/>
      <c r="C38" s="51"/>
      <c r="D38" s="51"/>
      <c r="E38" s="51"/>
      <c r="F38" s="51"/>
      <c r="G38" s="51"/>
      <c r="H38" s="51"/>
      <c r="I38" s="51"/>
    </row>
    <row r="39" spans="1:9" ht="24" customHeight="1" x14ac:dyDescent="0.3">
      <c r="A39" s="29"/>
      <c r="B39" s="30"/>
      <c r="C39" s="30"/>
      <c r="D39" s="53" t="s">
        <v>61</v>
      </c>
      <c r="E39" s="53"/>
      <c r="F39" s="30"/>
      <c r="G39" s="30"/>
      <c r="H39" s="30"/>
      <c r="I39" s="30"/>
    </row>
    <row r="41" spans="1:9" ht="24.75" customHeight="1" x14ac:dyDescent="0.25">
      <c r="A41" s="39" t="s">
        <v>21</v>
      </c>
      <c r="B41" s="39" t="s">
        <v>62</v>
      </c>
      <c r="C41" s="34" t="s">
        <v>46</v>
      </c>
      <c r="D41" s="34"/>
      <c r="E41" s="34"/>
      <c r="F41" s="34"/>
      <c r="G41" s="34" t="s">
        <v>50</v>
      </c>
      <c r="H41" s="34" t="s">
        <v>51</v>
      </c>
      <c r="I41" s="34"/>
    </row>
    <row r="42" spans="1:9" ht="24.75" customHeight="1" x14ac:dyDescent="0.25">
      <c r="A42" s="39"/>
      <c r="B42" s="39"/>
      <c r="C42" s="34" t="s">
        <v>52</v>
      </c>
      <c r="D42" s="34" t="s">
        <v>53</v>
      </c>
      <c r="E42" s="34"/>
      <c r="F42" s="34" t="s">
        <v>54</v>
      </c>
      <c r="G42" s="34"/>
      <c r="H42" s="48" t="s">
        <v>55</v>
      </c>
      <c r="I42" s="48" t="s">
        <v>56</v>
      </c>
    </row>
    <row r="43" spans="1:9" ht="85.5" x14ac:dyDescent="0.25">
      <c r="A43" s="39"/>
      <c r="B43" s="39"/>
      <c r="C43" s="34"/>
      <c r="D43" s="23" t="s">
        <v>57</v>
      </c>
      <c r="E43" s="24" t="s">
        <v>58</v>
      </c>
      <c r="F43" s="34"/>
      <c r="G43" s="34"/>
      <c r="H43" s="49"/>
      <c r="I43" s="49"/>
    </row>
    <row r="44" spans="1:9" ht="65.25" customHeight="1" x14ac:dyDescent="0.25">
      <c r="A44" s="18" t="s">
        <v>59</v>
      </c>
      <c r="B44" s="9">
        <f>SUM(D32)</f>
        <v>459722.9</v>
      </c>
      <c r="C44" s="8"/>
      <c r="D44" s="9">
        <v>459721.2</v>
      </c>
      <c r="E44" s="9">
        <v>5189.3</v>
      </c>
      <c r="F44" s="9">
        <v>459344.8</v>
      </c>
      <c r="G44" s="9">
        <f>SUM(H32)</f>
        <v>459344.8</v>
      </c>
      <c r="H44" s="9">
        <v>376.3</v>
      </c>
      <c r="I44" s="9">
        <f>F44-G44</f>
        <v>0</v>
      </c>
    </row>
    <row r="45" spans="1:9" ht="66.75" customHeight="1" x14ac:dyDescent="0.25">
      <c r="A45" s="18" t="s">
        <v>60</v>
      </c>
      <c r="B45" s="9">
        <v>501450.9</v>
      </c>
      <c r="C45" s="9">
        <v>1628.8</v>
      </c>
      <c r="D45" s="9">
        <v>41830.699999999997</v>
      </c>
      <c r="E45" s="9">
        <v>24583.9</v>
      </c>
      <c r="F45" s="9">
        <v>2313.6</v>
      </c>
      <c r="G45" s="9"/>
      <c r="H45" s="9">
        <f>D45</f>
        <v>41830.699999999997</v>
      </c>
      <c r="I45" s="9">
        <f>F45</f>
        <v>2313.6</v>
      </c>
    </row>
    <row r="46" spans="1:9" x14ac:dyDescent="0.25">
      <c r="A46" s="25"/>
      <c r="B46" s="26"/>
      <c r="C46" s="25"/>
      <c r="D46" s="27"/>
      <c r="E46" s="27"/>
      <c r="F46" s="27"/>
      <c r="G46" s="27"/>
      <c r="H46" s="27"/>
      <c r="I46" s="27"/>
    </row>
    <row r="51" spans="1:7" ht="62.25" customHeight="1" x14ac:dyDescent="0.3">
      <c r="A51" s="45" t="s">
        <v>36</v>
      </c>
      <c r="B51" s="45"/>
      <c r="C51" s="45"/>
      <c r="D51" s="45"/>
      <c r="E51" s="45"/>
      <c r="F51" s="45"/>
      <c r="G51" s="45"/>
    </row>
    <row r="52" spans="1:7" ht="29.25" customHeight="1" x14ac:dyDescent="0.3">
      <c r="A52" s="29"/>
      <c r="B52" s="29"/>
      <c r="C52" s="53" t="s">
        <v>61</v>
      </c>
      <c r="D52" s="53"/>
      <c r="E52" s="29"/>
      <c r="F52" s="29"/>
      <c r="G52" s="29"/>
    </row>
    <row r="53" spans="1:7" ht="21" customHeight="1" x14ac:dyDescent="0.25">
      <c r="A53" s="22" t="s">
        <v>12</v>
      </c>
      <c r="B53" s="11"/>
      <c r="C53" s="12"/>
      <c r="D53" s="12"/>
      <c r="E53" s="12"/>
      <c r="F53" s="13"/>
      <c r="G53" s="13"/>
    </row>
    <row r="54" spans="1:7" x14ac:dyDescent="0.25">
      <c r="A54" s="46" t="s">
        <v>37</v>
      </c>
      <c r="B54" s="47" t="s">
        <v>38</v>
      </c>
      <c r="C54" s="47"/>
      <c r="D54" s="47"/>
      <c r="E54" s="47" t="s">
        <v>39</v>
      </c>
      <c r="F54" s="47"/>
      <c r="G54" s="47"/>
    </row>
    <row r="55" spans="1:7" ht="38.25" x14ac:dyDescent="0.25">
      <c r="A55" s="46"/>
      <c r="B55" s="14" t="s">
        <v>40</v>
      </c>
      <c r="C55" s="14" t="s">
        <v>41</v>
      </c>
      <c r="D55" s="15" t="s">
        <v>30</v>
      </c>
      <c r="E55" s="14" t="s">
        <v>40</v>
      </c>
      <c r="F55" s="14" t="s">
        <v>41</v>
      </c>
      <c r="G55" s="15" t="s">
        <v>30</v>
      </c>
    </row>
    <row r="56" spans="1:7" ht="30" customHeight="1" x14ac:dyDescent="0.25">
      <c r="A56" s="18" t="s">
        <v>42</v>
      </c>
      <c r="B56" s="9">
        <v>263857.7</v>
      </c>
      <c r="C56" s="9"/>
      <c r="D56" s="9">
        <f>B56</f>
        <v>263857.7</v>
      </c>
      <c r="E56" s="9">
        <v>258117.1</v>
      </c>
      <c r="F56" s="9"/>
      <c r="G56" s="9">
        <f>E56+F56</f>
        <v>258117.1</v>
      </c>
    </row>
    <row r="57" spans="1:7" ht="21.75" customHeight="1" x14ac:dyDescent="0.25">
      <c r="A57" s="8" t="s">
        <v>43</v>
      </c>
      <c r="B57" s="9">
        <v>2557.4</v>
      </c>
      <c r="C57" s="9">
        <v>29.1</v>
      </c>
      <c r="D57" s="9">
        <f>B57+C57</f>
        <v>2586.5</v>
      </c>
      <c r="E57" s="9">
        <v>197</v>
      </c>
      <c r="F57" s="9">
        <v>71</v>
      </c>
      <c r="G57" s="9">
        <f>E57+F57</f>
        <v>268</v>
      </c>
    </row>
    <row r="58" spans="1:7" ht="21" customHeight="1" x14ac:dyDescent="0.25">
      <c r="A58" s="16" t="s">
        <v>44</v>
      </c>
      <c r="B58" s="17">
        <f>SUM(B56:B57)</f>
        <v>266415.10000000003</v>
      </c>
      <c r="C58" s="17">
        <f>SUM(C56:C57)</f>
        <v>29.1</v>
      </c>
      <c r="D58" s="17">
        <f>SUM(D56:D57)</f>
        <v>266444.2</v>
      </c>
      <c r="E58" s="17">
        <f>SUM(E56:E57)</f>
        <v>258314.1</v>
      </c>
      <c r="F58" s="17">
        <f>SUM(F57:F57)</f>
        <v>71</v>
      </c>
      <c r="G58" s="17">
        <f>E58+F58</f>
        <v>258385.1</v>
      </c>
    </row>
    <row r="59" spans="1:7" x14ac:dyDescent="0.25">
      <c r="A59" s="46" t="s">
        <v>45</v>
      </c>
      <c r="B59" s="47" t="s">
        <v>38</v>
      </c>
      <c r="C59" s="47"/>
      <c r="D59" s="47"/>
      <c r="E59" s="47" t="s">
        <v>39</v>
      </c>
      <c r="F59" s="47"/>
      <c r="G59" s="47"/>
    </row>
    <row r="60" spans="1:7" ht="38.25" x14ac:dyDescent="0.25">
      <c r="A60" s="46"/>
      <c r="B60" s="14" t="s">
        <v>40</v>
      </c>
      <c r="C60" s="14" t="s">
        <v>41</v>
      </c>
      <c r="D60" s="15" t="s">
        <v>30</v>
      </c>
      <c r="E60" s="14" t="s">
        <v>40</v>
      </c>
      <c r="F60" s="14" t="s">
        <v>41</v>
      </c>
      <c r="G60" s="15" t="s">
        <v>30</v>
      </c>
    </row>
    <row r="61" spans="1:7" x14ac:dyDescent="0.25">
      <c r="A61" s="8" t="s">
        <v>46</v>
      </c>
      <c r="B61" s="9">
        <v>9661.6</v>
      </c>
      <c r="C61" s="9">
        <v>29.1</v>
      </c>
      <c r="D61" s="9">
        <f>SUM(B61:C61)</f>
        <v>9690.7000000000007</v>
      </c>
      <c r="E61" s="9">
        <v>13078.5</v>
      </c>
      <c r="F61" s="9">
        <v>71</v>
      </c>
      <c r="G61" s="9">
        <f>E61+F61</f>
        <v>13149.5</v>
      </c>
    </row>
    <row r="62" spans="1:7" ht="30" x14ac:dyDescent="0.25">
      <c r="A62" s="18" t="s">
        <v>47</v>
      </c>
      <c r="B62" s="9">
        <v>256753.5</v>
      </c>
      <c r="C62" s="9"/>
      <c r="D62" s="9">
        <f>SUM(B62:C62)</f>
        <v>256753.5</v>
      </c>
      <c r="E62" s="9">
        <v>245235.6</v>
      </c>
      <c r="F62" s="9"/>
      <c r="G62" s="9">
        <f>E62</f>
        <v>245235.6</v>
      </c>
    </row>
    <row r="63" spans="1:7" x14ac:dyDescent="0.25">
      <c r="A63" s="16" t="s">
        <v>44</v>
      </c>
      <c r="B63" s="17">
        <f>B61+B62</f>
        <v>266415.09999999998</v>
      </c>
      <c r="C63" s="17">
        <f>C61+C62</f>
        <v>29.1</v>
      </c>
      <c r="D63" s="17">
        <f>B63+C63</f>
        <v>266444.19999999995</v>
      </c>
      <c r="E63" s="17">
        <f>E61+E62</f>
        <v>258314.1</v>
      </c>
      <c r="F63" s="17">
        <f>F61+F62</f>
        <v>71</v>
      </c>
      <c r="G63" s="17">
        <f>E63+F63</f>
        <v>258385.1</v>
      </c>
    </row>
    <row r="64" spans="1:7" x14ac:dyDescent="0.25">
      <c r="B64" s="28">
        <f>SUM(B58-B63)</f>
        <v>5.8207660913467407E-11</v>
      </c>
      <c r="C64" s="28">
        <f t="shared" ref="C64:G64" si="1">SUM(C58-C63)</f>
        <v>0</v>
      </c>
      <c r="D64" s="28">
        <f t="shared" si="1"/>
        <v>5.8207660913467407E-11</v>
      </c>
      <c r="E64" s="28">
        <f t="shared" si="1"/>
        <v>0</v>
      </c>
      <c r="F64" s="28">
        <f t="shared" si="1"/>
        <v>0</v>
      </c>
      <c r="G64" s="28">
        <f t="shared" si="1"/>
        <v>0</v>
      </c>
    </row>
  </sheetData>
  <mergeCells count="41">
    <mergeCell ref="A1:F1"/>
    <mergeCell ref="E54:G54"/>
    <mergeCell ref="A25:I25"/>
    <mergeCell ref="A29:A30"/>
    <mergeCell ref="B29:B30"/>
    <mergeCell ref="C29:C30"/>
    <mergeCell ref="D29:D30"/>
    <mergeCell ref="E29:H29"/>
    <mergeCell ref="I29:I30"/>
    <mergeCell ref="A34:A35"/>
    <mergeCell ref="A38:I38"/>
    <mergeCell ref="A41:A43"/>
    <mergeCell ref="B41:B43"/>
    <mergeCell ref="C41:F41"/>
    <mergeCell ref="B2:C2"/>
    <mergeCell ref="B14:C14"/>
    <mergeCell ref="H41:I41"/>
    <mergeCell ref="A59:A60"/>
    <mergeCell ref="B59:D59"/>
    <mergeCell ref="E59:G59"/>
    <mergeCell ref="H42:H43"/>
    <mergeCell ref="I42:I43"/>
    <mergeCell ref="C52:D52"/>
    <mergeCell ref="D36:E36"/>
    <mergeCell ref="A51:G51"/>
    <mergeCell ref="A54:A55"/>
    <mergeCell ref="B54:D54"/>
    <mergeCell ref="C42:C43"/>
    <mergeCell ref="D42:E42"/>
    <mergeCell ref="F42:F43"/>
    <mergeCell ref="G41:G43"/>
    <mergeCell ref="D39:E39"/>
    <mergeCell ref="A13:D13"/>
    <mergeCell ref="C34:C35"/>
    <mergeCell ref="D34:H34"/>
    <mergeCell ref="I34:I35"/>
    <mergeCell ref="D35:E35"/>
    <mergeCell ref="B34:B35"/>
    <mergeCell ref="A31:I31"/>
    <mergeCell ref="A33:I33"/>
    <mergeCell ref="C26:D26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2022-04-05T09:13:21Z</dcterms:modified>
</cp:coreProperties>
</file>