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<sst xmlns="http://schemas.openxmlformats.org/spreadsheetml/2006/main" count="58" uniqueCount="41">
  <si>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</si>
  <si>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</si>
  <si>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</si>
  <si>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</si>
  <si>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</si>
  <si>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</si>
  <si>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</si>
  <si>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</si>
  <si>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</si>
  <si>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</si>
  <si>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</si>
  <si>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</si>
  <si>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</si>
  <si>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</si>
  <si>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</si>
  <si>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</si>
  <si>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</si>
  <si>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</si>
  <si>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</si>
  <si>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</si>
  <si>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</si>
  <si>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</si>
  <si>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</si>
  <si>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</si>
  <si>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</si>
  <si>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</si>
  <si>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</si>
  <si>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</si>
  <si>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</si>
  <si>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</si>
  <si>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</si>
  <si>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</si>
  <si>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</si>
  <si>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</si>
  <si>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</si>
  <si>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</si>
  <si>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</si>
  <si>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</si>
  <si>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>за  2015 год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</si>
  <si>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</si>
  <si>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2015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</si>
</sst>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115532</v>
      </c>
      <c r="C10" s="35">
        <v>10562</v>
      </c>
      <c r="D10" s="35">
        <v>76096</v>
      </c>
      <c r="E10" s="44"/>
      <c r="F10" s="60">
        <f>100-D10/(B10-C10)*100</f>
        <v>27.5069067352577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15270</v>
      </c>
      <c r="C12" s="35">
        <v>70</v>
      </c>
      <c r="D12" s="35">
        <v>11537</v>
      </c>
      <c r="E12" s="44"/>
      <c r="F12" s="60">
        <f>100-D12/(B12-C12)*100</f>
        <v>24.098684210526315</v>
      </c>
    </row>
    <row r="13" spans="1:6" s="4" customFormat="1" ht="12.75">
      <c r="A13" s="46" t="s">
        <v>13</v>
      </c>
      <c r="B13" s="35">
        <v>368</v>
      </c>
      <c r="C13" s="35"/>
      <c r="D13" s="35">
        <v>345</v>
      </c>
      <c r="E13" s="44"/>
      <c r="F13" s="35">
        <f>100-D13/(B13-C13)*100</f>
        <v>6.25</v>
      </c>
    </row>
    <row r="14" spans="1:6" s="4" customFormat="1" ht="12.75">
      <c r="A14" s="25" t="s">
        <v>27</v>
      </c>
      <c r="B14" s="35">
        <v>96049</v>
      </c>
      <c r="C14" s="48"/>
      <c r="D14" s="38">
        <v>96049</v>
      </c>
      <c r="E14" s="48"/>
      <c r="F14" s="47" t="s">
        <v>1</v>
      </c>
    </row>
    <row r="15" spans="1:6" s="4" customFormat="1" ht="12.75">
      <c r="A15" s="25" t="s">
        <v>28</v>
      </c>
      <c r="B15" s="35">
        <v>48732</v>
      </c>
      <c r="C15" s="48"/>
      <c r="D15" s="38">
        <v>48732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275951</v>
      </c>
      <c r="C16" s="36">
        <f>SUM(C2:C13)</f>
        <v>10632</v>
      </c>
      <c r="D16" s="36">
        <f>SUM(D2:D15)</f>
        <v>232759</v>
      </c>
      <c r="F16" s="61">
        <f>100-D16/(B16-C16)*100</f>
        <v>12.272019719658218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34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37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38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35</v>
      </c>
      <c r="G5" s="69" t="s">
        <v>36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371</v>
      </c>
      <c r="D8" s="9">
        <f>SUM(D10:D21)</f>
        <v>1386</v>
      </c>
      <c r="E8" s="51"/>
      <c r="F8" s="9">
        <f>SUM(F10:F21)</f>
        <v>351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257</v>
      </c>
      <c r="D18" s="12">
        <v>1035</v>
      </c>
      <c r="E18" s="19">
        <f>D18/C18</f>
        <v>4.027237354085603</v>
      </c>
      <c r="F18" s="14">
        <v>246</v>
      </c>
      <c r="G18" s="15">
        <f>Лист1!а1</f>
        <v>27.5069067352577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113</v>
      </c>
      <c r="D20" s="12">
        <v>349</v>
      </c>
      <c r="E20" s="19">
        <f>D20/C20</f>
        <v>3.088495575221239</v>
      </c>
      <c r="F20" s="14">
        <v>104</v>
      </c>
      <c r="G20" s="15">
        <f>Лист1!зк1</f>
        <v>24.098684210526315</v>
      </c>
      <c r="H20" s="5"/>
    </row>
    <row r="21" spans="1:8" ht="17.25" customHeight="1">
      <c r="A21" s="4"/>
      <c r="B21" s="25" t="s">
        <v>13</v>
      </c>
      <c r="C21" s="12">
        <v>1</v>
      </c>
      <c r="D21" s="12">
        <v>2</v>
      </c>
      <c r="E21" s="19"/>
      <c r="F21" s="14">
        <v>1</v>
      </c>
      <c r="G21" s="15">
        <f>Лист1!зп1</f>
        <v>6.25</v>
      </c>
      <c r="H21" s="5"/>
    </row>
    <row r="22" spans="1:8" s="1" customFormat="1" ht="30.75" customHeight="1">
      <c r="A22" s="7"/>
      <c r="B22" s="25" t="s">
        <v>14</v>
      </c>
      <c r="C22" s="11">
        <f>C23+C24</f>
        <v>2555</v>
      </c>
      <c r="D22" s="58"/>
      <c r="E22" s="16"/>
      <c r="F22" s="11">
        <f>F23+F24</f>
        <v>2555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430</v>
      </c>
      <c r="D23" s="9" t="s">
        <v>1</v>
      </c>
      <c r="E23" s="16" t="s">
        <v>1</v>
      </c>
      <c r="F23" s="18">
        <f>C23</f>
        <v>430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2125</v>
      </c>
      <c r="D24" s="9" t="s">
        <v>1</v>
      </c>
      <c r="E24" s="16" t="s">
        <v>1</v>
      </c>
      <c r="F24" s="18">
        <f>C24</f>
        <v>2125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2926</v>
      </c>
      <c r="D25" s="9">
        <f>D8+D22</f>
        <v>1386</v>
      </c>
      <c r="E25" s="10"/>
      <c r="F25" s="11">
        <f>SUM(F8+F22)</f>
        <v>2906</v>
      </c>
      <c r="G25" s="59">
        <f>Лист1!F16</f>
        <v>12.272019719658218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6" t="s">
        <v>39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2016-01-15T12:13:05Z</cp:lastPrinted>
  <dcterms:created xsi:type="dcterms:W3CDTF">1996-10-08T23:32:33Z</dcterms:created>
  <dcterms:modified xsi:type="dcterms:W3CDTF">2016-01-18T04:04:13Z</dcterms:modified>
  <cp:category/>
  <cp:version/>
  <cp:contentType/>
  <cp:contentStatus/>
</cp:coreProperties>
</file>