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<sst xmlns="http://schemas.openxmlformats.org/spreadsheetml/2006/main" count="64" uniqueCount="42">
  <si>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</si>
  <si>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</si>
  <si>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</si>
  <si>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</si>
  <si>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</si>
  <si>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</si>
  <si>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</si>
  <si>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</si>
  <si>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</si>
  <si>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</si>
  <si>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</si>
  <si>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</si>
  <si>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</si>
  <si>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</si>
  <si>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</si>
  <si>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</si>
  <si>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</si>
  <si>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</si>
  <si>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</si>
  <si>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</si>
  <si>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</si>
  <si>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</si>
  <si>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</si>
  <si>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</si>
  <si>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</si>
  <si>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</si>
  <si>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</si>
  <si>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</si>
  <si>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</si>
  <si>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</si>
  <si>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</si>
  <si>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</si>
  <si>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</si>
  <si>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</si>
  <si>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</si>
  <si>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</si>
  <si>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</si>
  <si>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</si>
  <si>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</si>
  <si>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3 квартал 2017 г.</t>
  </si>
  <si>
    <t>за 3 квартал 2017 года</t>
  </si>
  <si>
    <t>5.Закупки у единственного поставщика (подрядчика, исполнителя), в т.ч.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</si>
</sst>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 wrapText="1"/>
    </xf>
    <xf numFmtId="0" fontId="2" fillId="20" borderId="10" xfId="0" applyNumberFormat="1" applyFont="1" applyFill="1" applyBorder="1" applyAlignment="1">
      <alignment horizontal="center" wrapText="1"/>
    </xf>
    <xf numFmtId="0" fontId="1" fillId="20" borderId="0" xfId="0" applyFont="1" applyFill="1" applyAlignment="1">
      <alignment/>
    </xf>
    <xf numFmtId="0" fontId="1" fillId="20" borderId="10" xfId="0" applyFont="1" applyFill="1" applyBorder="1" applyAlignment="1">
      <alignment wrapText="1"/>
    </xf>
    <xf numFmtId="0" fontId="3" fillId="20" borderId="10" xfId="0" applyFont="1" applyFill="1" applyBorder="1" applyAlignment="1">
      <alignment horizontal="center" wrapText="1"/>
    </xf>
    <xf numFmtId="0" fontId="0" fillId="20" borderId="0" xfId="0" applyFill="1" applyAlignment="1">
      <alignment/>
    </xf>
    <xf numFmtId="0" fontId="2" fillId="20" borderId="10" xfId="0" applyFont="1" applyFill="1" applyBorder="1" applyAlignment="1">
      <alignment horizontal="center" wrapText="1"/>
    </xf>
    <xf numFmtId="1" fontId="2" fillId="20" borderId="10" xfId="0" applyNumberFormat="1" applyFont="1" applyFill="1" applyBorder="1" applyAlignment="1">
      <alignment horizontal="center" wrapText="1"/>
    </xf>
    <xf numFmtId="2" fontId="2" fillId="20" borderId="10" xfId="0" applyNumberFormat="1" applyFont="1" applyFill="1" applyBorder="1" applyAlignment="1">
      <alignment horizontal="center" wrapText="1"/>
    </xf>
    <xf numFmtId="0" fontId="0" fillId="20" borderId="10" xfId="0" applyFill="1" applyBorder="1" applyAlignment="1">
      <alignment/>
    </xf>
    <xf numFmtId="2" fontId="0" fillId="20" borderId="10" xfId="0" applyNumberForma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48" t="s">
        <v>39</v>
      </c>
      <c r="B1" s="49" t="s">
        <v>23</v>
      </c>
      <c r="C1" s="49" t="s">
        <v>24</v>
      </c>
      <c r="D1" s="49" t="s">
        <v>25</v>
      </c>
      <c r="E1" s="49" t="s">
        <v>33</v>
      </c>
      <c r="F1" s="49" t="s">
        <v>20</v>
      </c>
      <c r="G1" s="33"/>
      <c r="H1" s="33"/>
    </row>
    <row r="2" spans="1:6" ht="12.75">
      <c r="A2" s="54" t="s">
        <v>8</v>
      </c>
      <c r="B2" s="60">
        <f>B3+B4+B5+B6+B7+B8</f>
        <v>0</v>
      </c>
      <c r="C2" s="60">
        <f>C3+C4+C5+C6+C7+C8</f>
        <v>0</v>
      </c>
      <c r="D2" s="60">
        <f>D3+D4+D5+D6+D7+D8</f>
        <v>0</v>
      </c>
      <c r="E2" s="60">
        <f>E3+E4+E5+E6+E7+E8</f>
        <v>0</v>
      </c>
      <c r="F2" s="60">
        <f>F3+F4+F5+F6+F7+F8</f>
        <v>0</v>
      </c>
    </row>
    <row r="3" spans="1:6" s="4" customFormat="1" ht="15" customHeight="1">
      <c r="A3" s="44" t="s">
        <v>0</v>
      </c>
      <c r="B3" s="34"/>
      <c r="C3" s="34"/>
      <c r="D3" s="34"/>
      <c r="E3" s="43"/>
      <c r="F3" s="34"/>
    </row>
    <row r="4" spans="1:6" ht="26.25">
      <c r="A4" s="44" t="s">
        <v>5</v>
      </c>
      <c r="B4" s="34"/>
      <c r="C4" s="34"/>
      <c r="D4" s="34"/>
      <c r="E4" s="43"/>
      <c r="F4" s="34"/>
    </row>
    <row r="5" spans="1:6" ht="15" customHeight="1">
      <c r="A5" s="28" t="s">
        <v>6</v>
      </c>
      <c r="B5" s="34"/>
      <c r="C5" s="34"/>
      <c r="D5" s="34"/>
      <c r="E5" s="43"/>
      <c r="F5" s="34"/>
    </row>
    <row r="6" spans="1:6" ht="12.75">
      <c r="A6" s="28" t="s">
        <v>16</v>
      </c>
      <c r="B6" s="34"/>
      <c r="C6" s="34"/>
      <c r="D6" s="34"/>
      <c r="E6" s="43"/>
      <c r="F6" s="34"/>
    </row>
    <row r="7" spans="1:6" ht="26.25">
      <c r="A7" s="28" t="s">
        <v>17</v>
      </c>
      <c r="B7" s="34"/>
      <c r="C7" s="34"/>
      <c r="D7" s="34"/>
      <c r="E7" s="43"/>
      <c r="F7" s="34"/>
    </row>
    <row r="8" spans="1:6" ht="15" customHeight="1">
      <c r="A8" s="28" t="s">
        <v>18</v>
      </c>
      <c r="B8" s="34"/>
      <c r="C8" s="34"/>
      <c r="D8" s="34"/>
      <c r="E8" s="43"/>
      <c r="F8" s="34"/>
    </row>
    <row r="9" spans="1:6" ht="12.75">
      <c r="A9" s="54" t="s">
        <v>9</v>
      </c>
      <c r="B9" s="60">
        <f>B10+B11</f>
        <v>113731</v>
      </c>
      <c r="C9" s="60">
        <f>C10+C11</f>
        <v>455</v>
      </c>
      <c r="D9" s="60">
        <f>D10+D11</f>
        <v>82792</v>
      </c>
      <c r="E9" s="61">
        <f>E10+E11</f>
        <v>26.911260990854203</v>
      </c>
      <c r="F9" s="60"/>
    </row>
    <row r="10" spans="1:6" s="4" customFormat="1" ht="15.75" customHeight="1">
      <c r="A10" s="44" t="s">
        <v>10</v>
      </c>
      <c r="B10" s="34">
        <v>113731</v>
      </c>
      <c r="C10" s="34">
        <v>455</v>
      </c>
      <c r="D10" s="34">
        <v>82792</v>
      </c>
      <c r="E10" s="43">
        <f>(100)-D10*100/(B10-C10)</f>
        <v>26.911260990854203</v>
      </c>
      <c r="F10" s="34"/>
    </row>
    <row r="11" spans="1:6" ht="12.75">
      <c r="A11" s="28" t="s">
        <v>11</v>
      </c>
      <c r="B11" s="34"/>
      <c r="C11" s="34"/>
      <c r="D11" s="34"/>
      <c r="E11" s="43"/>
      <c r="F11" s="34"/>
    </row>
    <row r="12" spans="1:6" s="4" customFormat="1" ht="12.75">
      <c r="A12" s="45" t="s">
        <v>12</v>
      </c>
      <c r="B12" s="34">
        <v>12473</v>
      </c>
      <c r="C12" s="34">
        <v>103</v>
      </c>
      <c r="D12" s="34">
        <v>8913</v>
      </c>
      <c r="E12" s="43">
        <v>21.66</v>
      </c>
      <c r="F12" s="34"/>
    </row>
    <row r="13" spans="1:6" s="4" customFormat="1" ht="12.75">
      <c r="A13" s="45" t="s">
        <v>13</v>
      </c>
      <c r="B13" s="34"/>
      <c r="C13" s="34"/>
      <c r="D13" s="34"/>
      <c r="E13" s="43"/>
      <c r="F13" s="34"/>
    </row>
    <row r="14" spans="1:6" s="4" customFormat="1" ht="12.75">
      <c r="A14" s="27" t="s">
        <v>27</v>
      </c>
      <c r="B14" s="34">
        <v>169726</v>
      </c>
      <c r="C14" s="47" t="s">
        <v>1</v>
      </c>
      <c r="D14" s="37">
        <f>B14</f>
        <v>169726</v>
      </c>
      <c r="E14" s="47" t="s">
        <v>1</v>
      </c>
      <c r="F14" s="46" t="s">
        <v>1</v>
      </c>
    </row>
    <row r="15" spans="1:6" s="4" customFormat="1" ht="12.75">
      <c r="A15" s="27" t="s">
        <v>28</v>
      </c>
      <c r="B15" s="34">
        <v>36946</v>
      </c>
      <c r="C15" s="47" t="s">
        <v>1</v>
      </c>
      <c r="D15" s="37">
        <f>B15</f>
        <v>36946</v>
      </c>
      <c r="E15" s="47" t="s">
        <v>1</v>
      </c>
      <c r="F15" s="46" t="s">
        <v>1</v>
      </c>
    </row>
    <row r="16" spans="1:6" s="35" customFormat="1" ht="13.5">
      <c r="A16" s="36" t="s">
        <v>26</v>
      </c>
      <c r="B16" s="35">
        <f>B9+B12+B14+B15</f>
        <v>332876</v>
      </c>
      <c r="C16" s="35">
        <f>C9+C12</f>
        <v>558</v>
      </c>
      <c r="D16" s="35">
        <f>D9+D12+D14+D15</f>
        <v>298377</v>
      </c>
      <c r="E16" s="74">
        <f>E9+E12</f>
        <v>48.5712609908542</v>
      </c>
      <c r="F16" s="38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7">
      <selection activeCell="H13" sqref="H1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3.5">
      <c r="A1" s="72" t="s">
        <v>29</v>
      </c>
      <c r="B1" s="71"/>
      <c r="C1" s="71"/>
      <c r="D1" s="71"/>
      <c r="E1" s="71"/>
      <c r="F1" s="71"/>
      <c r="G1" s="71"/>
      <c r="H1" s="71"/>
      <c r="I1" s="23"/>
    </row>
    <row r="2" spans="1:9" s="24" customFormat="1" ht="15.75" customHeight="1">
      <c r="A2" s="69" t="s">
        <v>38</v>
      </c>
      <c r="B2" s="70"/>
      <c r="C2" s="70"/>
      <c r="D2" s="70"/>
      <c r="E2" s="70"/>
      <c r="F2" s="70"/>
      <c r="G2" s="70"/>
      <c r="H2" s="70"/>
      <c r="I2" s="26"/>
    </row>
    <row r="3" spans="1:9" s="24" customFormat="1" ht="13.5">
      <c r="A3" s="69" t="s">
        <v>40</v>
      </c>
      <c r="B3" s="71"/>
      <c r="C3" s="71"/>
      <c r="D3" s="71"/>
      <c r="E3" s="71"/>
      <c r="F3" s="71"/>
      <c r="G3" s="71"/>
      <c r="H3" s="7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5" t="s">
        <v>3</v>
      </c>
      <c r="C5" s="65" t="s">
        <v>21</v>
      </c>
      <c r="D5" s="65" t="s">
        <v>19</v>
      </c>
      <c r="E5" s="65" t="s">
        <v>4</v>
      </c>
      <c r="F5" s="65" t="s">
        <v>22</v>
      </c>
      <c r="G5" s="65" t="s">
        <v>30</v>
      </c>
      <c r="H5" s="67" t="s">
        <v>20</v>
      </c>
      <c r="I5" s="5"/>
    </row>
    <row r="6" spans="1:9" ht="40.5" customHeight="1">
      <c r="A6" s="4"/>
      <c r="B6" s="66"/>
      <c r="C6" s="66"/>
      <c r="D6" s="66"/>
      <c r="E6" s="66"/>
      <c r="F6" s="73"/>
      <c r="G6" s="68"/>
      <c r="H6" s="67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 aca="true" t="shared" si="0" ref="C8:H8">SUM(C9+C17+C20+C21)</f>
        <v>242</v>
      </c>
      <c r="D8" s="10">
        <f t="shared" si="0"/>
        <v>1004</v>
      </c>
      <c r="E8" s="51">
        <f t="shared" si="0"/>
        <v>8.103316326530612</v>
      </c>
      <c r="F8" s="10">
        <f t="shared" si="0"/>
        <v>35</v>
      </c>
      <c r="G8" s="10">
        <f t="shared" si="0"/>
        <v>207</v>
      </c>
      <c r="H8" s="50">
        <f t="shared" si="0"/>
        <v>48.5712609908542</v>
      </c>
      <c r="I8" s="7"/>
    </row>
    <row r="9" spans="1:8" s="31" customFormat="1" ht="16.5" customHeight="1">
      <c r="A9" s="53"/>
      <c r="B9" s="54" t="s">
        <v>8</v>
      </c>
      <c r="C9" s="55">
        <f>C10+C11+C12+C13+C14+C15+C16</f>
        <v>0</v>
      </c>
      <c r="D9" s="55">
        <f>D10+D11+D12+D13+D14+D15+D16</f>
        <v>0</v>
      </c>
      <c r="E9" s="52">
        <v>0</v>
      </c>
      <c r="F9" s="55">
        <f>F10+F11+F12+F13+F14+F15+F16</f>
        <v>0</v>
      </c>
      <c r="G9" s="55">
        <f>G10+G11+G12+G13+G14+G15+G16</f>
        <v>0</v>
      </c>
      <c r="H9" s="55">
        <f>H10+H11+H12+H13+H14+H15+H16</f>
        <v>0</v>
      </c>
    </row>
    <row r="10" spans="1:9" ht="16.5" customHeight="1">
      <c r="A10" s="4"/>
      <c r="B10" s="28" t="s">
        <v>0</v>
      </c>
      <c r="C10" s="13">
        <v>0</v>
      </c>
      <c r="D10" s="13">
        <v>0</v>
      </c>
      <c r="E10" s="14">
        <v>0</v>
      </c>
      <c r="F10" s="14">
        <f>C10-G10</f>
        <v>0</v>
      </c>
      <c r="G10" s="15">
        <v>0</v>
      </c>
      <c r="H10" s="15">
        <v>0</v>
      </c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8" t="s">
        <v>34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8" t="s">
        <v>35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8" t="s">
        <v>36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8" t="s">
        <v>37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9" customFormat="1" ht="15.75" customHeight="1">
      <c r="A17" s="56"/>
      <c r="B17" s="54" t="s">
        <v>9</v>
      </c>
      <c r="C17" s="57">
        <f>C18+C19</f>
        <v>144</v>
      </c>
      <c r="D17" s="57">
        <f>D18+D19</f>
        <v>657</v>
      </c>
      <c r="E17" s="58">
        <f>D17/C17</f>
        <v>4.5625</v>
      </c>
      <c r="F17" s="58">
        <f>F18+F19</f>
        <v>19</v>
      </c>
      <c r="G17" s="57">
        <f>G18+G19</f>
        <v>125</v>
      </c>
      <c r="H17" s="59">
        <f>H18+H19</f>
        <v>26.911260990854203</v>
      </c>
      <c r="I17" s="30"/>
    </row>
    <row r="18" spans="1:9" ht="15" customHeight="1">
      <c r="A18" s="4"/>
      <c r="B18" s="28" t="s">
        <v>10</v>
      </c>
      <c r="C18" s="13">
        <v>144</v>
      </c>
      <c r="D18" s="13">
        <v>657</v>
      </c>
      <c r="E18" s="21">
        <f>D18/C18</f>
        <v>4.5625</v>
      </c>
      <c r="F18" s="21">
        <f>C18-G18</f>
        <v>19</v>
      </c>
      <c r="G18" s="15">
        <v>125</v>
      </c>
      <c r="H18" s="16">
        <f>Лист1!E10</f>
        <v>26.911260990854203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39"/>
      <c r="I19" s="5"/>
    </row>
    <row r="20" spans="1:9" ht="17.25" customHeight="1">
      <c r="A20" s="4"/>
      <c r="B20" s="27" t="s">
        <v>12</v>
      </c>
      <c r="C20" s="13">
        <v>98</v>
      </c>
      <c r="D20" s="13">
        <v>347</v>
      </c>
      <c r="E20" s="21">
        <f>D20/C20</f>
        <v>3.5408163265306123</v>
      </c>
      <c r="F20" s="21">
        <f>C20-G20</f>
        <v>16</v>
      </c>
      <c r="G20" s="15">
        <v>82</v>
      </c>
      <c r="H20" s="16">
        <f>Лист1!E12</f>
        <v>21.66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41</v>
      </c>
      <c r="C22" s="12">
        <f>C23+C24</f>
        <v>2112</v>
      </c>
      <c r="D22" s="12"/>
      <c r="E22" s="18"/>
      <c r="F22" s="12">
        <f>F23+F24</f>
        <v>0</v>
      </c>
      <c r="G22" s="12">
        <f>G23+G24</f>
        <v>2112</v>
      </c>
      <c r="H22" s="16" t="s">
        <v>1</v>
      </c>
      <c r="I22" s="7"/>
    </row>
    <row r="23" spans="1:9" ht="31.5" customHeight="1">
      <c r="A23" s="4"/>
      <c r="B23" s="28" t="s">
        <v>14</v>
      </c>
      <c r="C23" s="13">
        <v>232</v>
      </c>
      <c r="D23" s="10" t="s">
        <v>1</v>
      </c>
      <c r="E23" s="18" t="s">
        <v>1</v>
      </c>
      <c r="F23" s="14">
        <v>0</v>
      </c>
      <c r="G23" s="20">
        <f>C23</f>
        <v>232</v>
      </c>
      <c r="H23" s="18" t="s">
        <v>1</v>
      </c>
      <c r="I23" s="5"/>
    </row>
    <row r="24" spans="1:9" ht="29.25" customHeight="1">
      <c r="A24" s="4"/>
      <c r="B24" s="28" t="s">
        <v>15</v>
      </c>
      <c r="C24" s="13">
        <v>1880</v>
      </c>
      <c r="D24" s="10" t="s">
        <v>1</v>
      </c>
      <c r="E24" s="18" t="s">
        <v>1</v>
      </c>
      <c r="F24" s="14">
        <v>0</v>
      </c>
      <c r="G24" s="20">
        <f>C24</f>
        <v>1880</v>
      </c>
      <c r="H24" s="18" t="s">
        <v>1</v>
      </c>
      <c r="I24" s="5"/>
    </row>
    <row r="25" spans="1:9" s="1" customFormat="1" ht="13.5">
      <c r="A25" s="7"/>
      <c r="B25" s="19" t="s">
        <v>2</v>
      </c>
      <c r="C25" s="10">
        <f>C8+C22</f>
        <v>2354</v>
      </c>
      <c r="D25" s="10">
        <f>D8+D22</f>
        <v>1004</v>
      </c>
      <c r="E25" s="11"/>
      <c r="F25" s="10">
        <f>F8+F22</f>
        <v>35</v>
      </c>
      <c r="G25" s="12">
        <f>SUM(G8+G22)</f>
        <v>2319</v>
      </c>
      <c r="H25" s="17"/>
      <c r="I25" s="7"/>
    </row>
    <row r="26" spans="1:9" s="1" customFormat="1" ht="13.5">
      <c r="A26" s="7"/>
      <c r="B26" s="40"/>
      <c r="C26" s="41"/>
      <c r="D26" s="41"/>
      <c r="E26" s="41"/>
      <c r="F26" s="41"/>
      <c r="G26" s="25"/>
      <c r="H26" s="42"/>
      <c r="I26" s="7"/>
    </row>
    <row r="27" spans="1:9" s="32" customFormat="1" ht="31.5" customHeight="1">
      <c r="A27" s="5"/>
      <c r="B27" s="62" t="s">
        <v>32</v>
      </c>
      <c r="C27" s="63"/>
      <c r="D27" s="63"/>
      <c r="E27" s="63"/>
      <c r="F27" s="63"/>
      <c r="G27" s="63"/>
      <c r="H27" s="63"/>
      <c r="I27" s="5"/>
    </row>
    <row r="28" spans="1:9" s="32" customFormat="1" ht="60" customHeight="1">
      <c r="A28" s="5"/>
      <c r="B28" s="64" t="s">
        <v>31</v>
      </c>
      <c r="C28" s="64"/>
      <c r="D28" s="64"/>
      <c r="E28" s="64"/>
      <c r="F28" s="64"/>
      <c r="G28" s="64"/>
      <c r="H28" s="64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6600-01-018</cp:lastModifiedBy>
  <cp:lastPrinted>2017-10-16T09:09:55Z</cp:lastPrinted>
  <dcterms:created xsi:type="dcterms:W3CDTF">1996-10-08T23:32:33Z</dcterms:created>
  <dcterms:modified xsi:type="dcterms:W3CDTF">2017-10-16T09:18:52Z</dcterms:modified>
  <cp:category/>
  <cp:version/>
  <cp:contentType/>
  <cp:contentStatus/>
</cp:coreProperties>
</file>