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296" windowWidth="9660" windowHeight="11760" tabRatio="919" activeTab="0"/>
  </bookViews>
  <sheets>
    <sheet name="7 месяцев" sheetId="1" r:id="rId1"/>
  </sheets>
  <externalReferences>
    <externalReference r:id="rId4"/>
    <externalReference r:id="rId5"/>
  </externalReferences>
  <definedNames>
    <definedName name="_R1050_2">#REF!</definedName>
    <definedName name="_R3020_2">'[1]3'!$E$9</definedName>
    <definedName name="_R3300_7">'[2]4'!$J$7</definedName>
    <definedName name="_R3400_7">'[2]4'!$J$13</definedName>
    <definedName name="_R3500_7">'[2]4'!$J$14</definedName>
    <definedName name="А1">#REF!</definedName>
  </definedNames>
  <calcPr fullCalcOnLoad="1"/>
</workbook>
</file>

<file path=xl/sharedStrings.xml><?xml version="1.0" encoding="utf-8"?>
<sst xmlns="http://schemas.openxmlformats.org/spreadsheetml/2006/main" count="64" uniqueCount="43">
  <si>
    <t>в том числе:</t>
  </si>
  <si>
    <t>Налоги и сборы в консолидированный бюджет</t>
  </si>
  <si>
    <t>в консолидированные бюджеты субъектов РФ</t>
  </si>
  <si>
    <t>из них:</t>
  </si>
  <si>
    <t xml:space="preserve">   Налог на прибыль организаций</t>
  </si>
  <si>
    <t>в федеральный бюджет</t>
  </si>
  <si>
    <t xml:space="preserve">   Налог на доходы физических лиц</t>
  </si>
  <si>
    <t xml:space="preserve">   Единый социальный налог в федеральный
   бюджет</t>
  </si>
  <si>
    <t xml:space="preserve">   Налог на добавленную стоимость:</t>
  </si>
  <si>
    <t xml:space="preserve">   Налоги, сборы и регулярные платежи за 
   пользование природными ресурсами</t>
  </si>
  <si>
    <t xml:space="preserve">      налог на добычу полезных ископаемых</t>
  </si>
  <si>
    <t>тыс. рублей</t>
  </si>
  <si>
    <t>Поступление в бюджетную систему Российской Федерации и государственные внебюджетные фонды доходов,  администрируемых УФНС России по Тверской области</t>
  </si>
  <si>
    <t>прирост/    снижение              (тыс. руб.)</t>
  </si>
  <si>
    <t xml:space="preserve"> Всего поступило в бюджетную систему РФ</t>
  </si>
  <si>
    <t xml:space="preserve">Пенсионный фонд Российской Федерации </t>
  </si>
  <si>
    <t>Социальное страхование на случай временной нетрудоспособности и в связи с материнством</t>
  </si>
  <si>
    <t xml:space="preserve">Фонда обязательного медицинского страхования </t>
  </si>
  <si>
    <t>Доходы по страховым взносам на  обязательное социальное страхование</t>
  </si>
  <si>
    <t>налог на имущество физических лиц</t>
  </si>
  <si>
    <t>налог на имущество организаций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</si>
  <si>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</si>
  <si>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</si>
  <si>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</si>
  <si>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 с организаций</t>
  </si>
  <si>
    <t>земельный налог с физических лиц</t>
  </si>
  <si>
    <r>
      <t xml:space="preserve">    </t>
    </r>
    <r>
      <rPr>
        <b/>
        <sz val="12"/>
        <rFont val="Times New Roman"/>
        <family val="1"/>
      </rPr>
      <t>Имущественные налоги в консолидированный бюджет субъекта РФ</t>
    </r>
  </si>
  <si>
    <t>Единый налоговый платеж физического лица (с января 2019 года) в федеральный бюджет</t>
  </si>
  <si>
    <t>Утилизационный сбор в федеральный бюджет</t>
  </si>
  <si>
    <t>1000+4000</t>
  </si>
  <si>
    <t>налог на игорный бизнес</t>
  </si>
  <si>
    <t xml:space="preserve">земельный налог </t>
  </si>
  <si>
    <t xml:space="preserve"> Налоги и сборы  в консолидированный бюджет РФ</t>
  </si>
  <si>
    <t>строка отчета 1-НМ  2019 год</t>
  </si>
  <si>
    <t>строка отчета 1-НМ 2019 год</t>
  </si>
  <si>
    <t>на товары, ввозимые на территорию Российской Федерации</t>
  </si>
  <si>
    <t>на товары (работы, услуги), реализуемые на территории Российской Федерации</t>
  </si>
  <si>
    <t xml:space="preserve">   Акцизы на товары, производимые в РФ</t>
  </si>
  <si>
    <t xml:space="preserve">   Акцизы на товары, ввозимые в РФ</t>
  </si>
  <si>
    <r>
      <rPr>
        <b/>
        <sz val="12"/>
        <rFont val="Times New Roman CYR"/>
        <family val="0"/>
      </rPr>
      <t>2020</t>
    </r>
    <r>
      <rPr>
        <sz val="12"/>
        <rFont val="Times New Roman CYR"/>
        <family val="1"/>
      </rPr>
      <t xml:space="preserve"> в процентах к </t>
    </r>
    <r>
      <rPr>
        <b/>
        <sz val="12"/>
        <rFont val="Times New Roman CYR"/>
        <family val="0"/>
      </rPr>
      <t xml:space="preserve">2019 </t>
    </r>
  </si>
  <si>
    <t>за январь-июль 2019-2020 гг.</t>
  </si>
  <si>
    <r>
      <t xml:space="preserve">январь-июль
</t>
    </r>
    <r>
      <rPr>
        <b/>
        <sz val="12"/>
        <rFont val="Times New Roman CYR"/>
        <family val="0"/>
      </rPr>
      <t xml:space="preserve">2019 </t>
    </r>
    <r>
      <rPr>
        <sz val="12"/>
        <rFont val="Times New Roman CYR"/>
        <family val="1"/>
      </rPr>
      <t xml:space="preserve">года </t>
    </r>
  </si>
  <si>
    <r>
      <t xml:space="preserve">январь-июль
</t>
    </r>
    <r>
      <rPr>
        <b/>
        <sz val="12"/>
        <rFont val="Times New Roman CYR"/>
        <family val="0"/>
      </rPr>
      <t xml:space="preserve">2020 </t>
    </r>
    <r>
      <rPr>
        <sz val="12"/>
        <rFont val="Times New Roman CYR"/>
        <family val="1"/>
      </rPr>
      <t xml:space="preserve">года 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</si>
</sst>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d\-mmm\-yyyy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#,##0.0000"/>
    <numFmt numFmtId="191" formatCode="#,##0.00;[Red]#,##0.00"/>
    <numFmt numFmtId="192" formatCode="#,##0.0&quot;р.&quot;"/>
    <numFmt numFmtId="193" formatCode="0.0000000000"/>
    <numFmt numFmtId="194" formatCode="0_ ;\-0\ "/>
    <numFmt numFmtId="195" formatCode="0.0_ ;\-0.0\ "/>
    <numFmt numFmtId="196" formatCode="_-* #,##0.0_р_._-;\-* #,##0.0_р_._-;_-* &quot;-&quot;_р_._-;_-@_-"/>
    <numFmt numFmtId="197" formatCode="_-* #,##0.00_р_._-;\-* #,##0.00_р_._-;_-* &quot;-&quot;_р_._-;_-@_-"/>
    <numFmt numFmtId="198" formatCode="[$-FC19]d\ mmmm\ yyyy\ &quot;г.&quot;"/>
    <numFmt numFmtId="199" formatCode="#,##0.00000"/>
    <numFmt numFmtId="200" formatCode="#,##0.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0"/>
    </font>
    <font>
      <b/>
      <sz val="13"/>
      <name val="Times New Roman Cyr"/>
      <family val="1"/>
    </font>
    <font>
      <b/>
      <sz val="14"/>
      <name val="Times New Roman CYR"/>
      <family val="0"/>
    </font>
    <font>
      <i/>
      <sz val="12"/>
      <name val="Times New Roman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indent="3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 indent="1" shrinkToFit="1"/>
    </xf>
    <xf numFmtId="0" fontId="4" fillId="0" borderId="10" xfId="0" applyFont="1" applyBorder="1" applyAlignment="1">
      <alignment horizontal="left" wrapText="1" indent="3"/>
    </xf>
    <xf numFmtId="3" fontId="4" fillId="33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indent="1"/>
    </xf>
    <xf numFmtId="3" fontId="8" fillId="0" borderId="10" xfId="0" applyNumberFormat="1" applyFont="1" applyBorder="1" applyAlignment="1">
      <alignment/>
    </xf>
    <xf numFmtId="180" fontId="8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180" fontId="1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3" fontId="9" fillId="0" borderId="10" xfId="0" applyNumberFormat="1" applyFont="1" applyBorder="1" applyAlignment="1">
      <alignment horizontal="right" shrinkToFit="1"/>
    </xf>
    <xf numFmtId="3" fontId="10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 shrinkToFit="1"/>
    </xf>
    <xf numFmtId="3" fontId="10" fillId="0" borderId="1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 shrinkToFit="1"/>
    </xf>
    <xf numFmtId="0" fontId="16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3" fontId="8" fillId="0" borderId="10" xfId="0" applyNumberFormat="1" applyFont="1" applyBorder="1" applyAlignment="1">
      <alignment/>
    </xf>
    <xf numFmtId="180" fontId="8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180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 shrinkToFit="1"/>
    </xf>
    <xf numFmtId="3" fontId="9" fillId="0" borderId="10" xfId="0" applyNumberFormat="1" applyFont="1" applyBorder="1" applyAlignment="1">
      <alignment horizontal="right" vertical="top" shrinkToFit="1"/>
    </xf>
    <xf numFmtId="3" fontId="9" fillId="0" borderId="10" xfId="0" applyNumberFormat="1" applyFont="1" applyBorder="1" applyAlignment="1">
      <alignment horizontal="right" vertical="top" shrinkToFit="1"/>
    </xf>
    <xf numFmtId="3" fontId="7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11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3" fontId="7" fillId="34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I)%20&#1054;&#1090;&#1076;&#1077;&#1083;%20&#1072;&#1085;&#1072;&#1083;&#1080;&#1079;&#1072;%20&#1080;%20&#1087;&#1088;&#1086;&#1075;&#1085;&#1086;&#1079;&#1080;&#1088;&#1086;&#1074;&#1072;&#1085;&#1080;&#1103;%20&#1085;&#1072;&#1083;&#1086;&#1075;&#1086;&#1074;&#1099;&#1093;%20&#1087;&#1086;&#1089;&#1090;&#1091;&#1087;&#1083;&#1077;&#1085;&#1080;&#1081;\&#1064;&#1083;&#1103;&#1093;&#1086;&#1074;&#1072;%20&#1052;&#1072;&#1088;&#1080;&#1085;&#1072;%20&#1048;&#1074;&#1072;&#1085;&#1086;&#1074;&#1085;&#1072;\1-NM_31.12.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I)%20&#1054;&#1090;&#1076;&#1077;&#1083;%20&#1072;&#1085;&#1072;&#1083;&#1080;&#1079;&#1072;%20&#1080;%20&#1087;&#1088;&#1086;&#1075;&#1085;&#1086;&#1079;&#1080;&#1088;&#1086;&#1074;&#1072;&#1085;&#1080;&#1103;%20&#1085;&#1072;&#1083;&#1086;&#1075;&#1086;&#1074;&#1099;&#1093;%20&#1087;&#1086;&#1089;&#1090;&#1091;&#1087;&#1083;&#1077;&#1085;&#1080;&#1081;\&#1064;&#1083;&#1103;&#1093;&#1086;&#1074;&#1072;%20&#1052;&#1072;&#1088;&#1080;&#1085;&#1072;%20&#1048;&#1074;&#1072;&#1085;&#1086;&#1074;&#1085;&#1072;\1-NM_6900_&#1103;&#1085;&#1074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</sheetNames>
    <sheetDataSet>
      <sheetData sheetId="3">
        <row r="9">
          <cell r="E9">
            <v>3558242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</sheetNames>
    <sheetDataSet>
      <sheetData sheetId="4">
        <row r="7">
          <cell r="J7">
            <v>2755</v>
          </cell>
        </row>
        <row r="13">
          <cell r="J13">
            <v>6307</v>
          </cell>
        </row>
        <row r="14">
          <cell r="J14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55"/>
  <sheetViews>
    <sheetView tabSelected="1" view="pageBreakPreview" zoomScale="85" zoomScaleNormal="75" zoomScaleSheetLayoutView="85" zoomScalePageLayoutView="0" workbookViewId="0" topLeftCell="A1">
      <selection activeCell="L44" sqref="L44"/>
    </sheetView>
  </sheetViews>
  <sheetFormatPr defaultColWidth="9.00390625" defaultRowHeight="12.75"/>
  <cols>
    <col min="1" max="1" width="55.00390625" style="0" customWidth="1"/>
    <col min="2" max="2" width="10.00390625" style="0" hidden="1" customWidth="1"/>
    <col min="3" max="3" width="18.25390625" style="0" customWidth="1"/>
    <col min="4" max="4" width="19.00390625" style="0" customWidth="1"/>
    <col min="5" max="5" width="15.375" style="0" customWidth="1"/>
    <col min="6" max="6" width="11.875" style="0" customWidth="1"/>
    <col min="7" max="7" width="17.875" style="0" customWidth="1"/>
    <col min="8" max="8" width="11.125" style="0" customWidth="1"/>
  </cols>
  <sheetData>
    <row r="1" spans="1:6" ht="57" customHeight="1">
      <c r="A1" s="56" t="s">
        <v>12</v>
      </c>
      <c r="B1" s="56"/>
      <c r="C1" s="56"/>
      <c r="D1" s="56"/>
      <c r="E1" s="56"/>
      <c r="F1" s="56"/>
    </row>
    <row r="2" spans="1:6" ht="16.5">
      <c r="A2" s="57" t="s">
        <v>40</v>
      </c>
      <c r="B2" s="57"/>
      <c r="C2" s="58"/>
      <c r="D2" s="58"/>
      <c r="E2" s="58"/>
      <c r="F2" s="58"/>
    </row>
    <row r="3" spans="1:6" ht="15.75">
      <c r="A3" s="15"/>
      <c r="B3" s="15"/>
      <c r="C3" s="3"/>
      <c r="D3" s="15"/>
      <c r="E3" s="15"/>
      <c r="F3" s="3" t="s">
        <v>11</v>
      </c>
    </row>
    <row r="4" spans="1:6" ht="58.5" customHeight="1">
      <c r="A4" s="8"/>
      <c r="B4" s="37" t="s">
        <v>34</v>
      </c>
      <c r="C4" s="5" t="s">
        <v>41</v>
      </c>
      <c r="D4" s="5" t="s">
        <v>42</v>
      </c>
      <c r="E4" s="13" t="s">
        <v>13</v>
      </c>
      <c r="F4" s="30" t="s">
        <v>39</v>
      </c>
    </row>
    <row r="5" spans="1:6" ht="18.75">
      <c r="A5" s="6" t="s">
        <v>14</v>
      </c>
      <c r="B5" s="38" t="s">
        <v>29</v>
      </c>
      <c r="C5" s="17">
        <f>C7+C8</f>
        <v>63295152</v>
      </c>
      <c r="D5" s="17">
        <f>D7+D8</f>
        <v>62326168</v>
      </c>
      <c r="E5" s="17">
        <f>D5-C5</f>
        <v>-968984</v>
      </c>
      <c r="F5" s="18">
        <f>D5/C5*100</f>
        <v>98.469102341361</v>
      </c>
    </row>
    <row r="6" spans="1:6" ht="18.75">
      <c r="A6" s="7" t="s">
        <v>0</v>
      </c>
      <c r="B6" s="38"/>
      <c r="C6" s="26"/>
      <c r="D6" s="26"/>
      <c r="E6" s="17"/>
      <c r="F6" s="18"/>
    </row>
    <row r="7" spans="1:6" ht="18.75">
      <c r="A7" s="16" t="s">
        <v>1</v>
      </c>
      <c r="B7" s="38">
        <v>1000</v>
      </c>
      <c r="C7" s="19">
        <f>C15</f>
        <v>42714634</v>
      </c>
      <c r="D7" s="19">
        <f>D15</f>
        <v>43644875</v>
      </c>
      <c r="E7" s="19">
        <f>D7-C7</f>
        <v>930241</v>
      </c>
      <c r="F7" s="20">
        <f>D7/C7*100</f>
        <v>102.17780398165182</v>
      </c>
    </row>
    <row r="8" spans="1:6" ht="32.25">
      <c r="A8" s="11" t="s">
        <v>18</v>
      </c>
      <c r="B8" s="39">
        <v>4000</v>
      </c>
      <c r="C8" s="19">
        <f>C10+C11+C12</f>
        <v>20580518</v>
      </c>
      <c r="D8" s="19">
        <f>D10+D11+D12</f>
        <v>18681293</v>
      </c>
      <c r="E8" s="19">
        <f>D8-C8</f>
        <v>-1899225</v>
      </c>
      <c r="F8" s="20">
        <f>D8/C8*100</f>
        <v>90.77173373381564</v>
      </c>
    </row>
    <row r="9" spans="1:6" ht="18.75">
      <c r="A9" s="32" t="s">
        <v>3</v>
      </c>
      <c r="B9" s="39"/>
      <c r="C9" s="19"/>
      <c r="D9" s="19"/>
      <c r="E9" s="19"/>
      <c r="F9" s="20"/>
    </row>
    <row r="10" spans="1:6" ht="18.75">
      <c r="A10" s="33" t="s">
        <v>15</v>
      </c>
      <c r="B10" s="39">
        <v>4001</v>
      </c>
      <c r="C10" s="19">
        <v>16320859</v>
      </c>
      <c r="D10" s="19">
        <v>13932125</v>
      </c>
      <c r="E10" s="19">
        <f>D10-C10</f>
        <v>-2388734</v>
      </c>
      <c r="F10" s="20">
        <f>D10/C10*100</f>
        <v>85.36391987701137</v>
      </c>
    </row>
    <row r="11" spans="1:6" ht="32.25">
      <c r="A11" s="33" t="s">
        <v>16</v>
      </c>
      <c r="B11" s="39">
        <v>4020</v>
      </c>
      <c r="C11" s="19">
        <v>525796</v>
      </c>
      <c r="D11" s="19">
        <v>1477217</v>
      </c>
      <c r="E11" s="19">
        <f>D11-C11</f>
        <v>951421</v>
      </c>
      <c r="F11" s="20">
        <f>D11/C11*100</f>
        <v>280.94869493111395</v>
      </c>
    </row>
    <row r="12" spans="1:6" ht="56.25" customHeight="1">
      <c r="A12" s="34" t="s">
        <v>17</v>
      </c>
      <c r="B12" s="40">
        <v>4025</v>
      </c>
      <c r="C12" s="28">
        <v>3733863</v>
      </c>
      <c r="D12" s="28">
        <v>3271951</v>
      </c>
      <c r="E12" s="19">
        <f>D12-C12</f>
        <v>-461912</v>
      </c>
      <c r="F12" s="20">
        <f>D12/C12*100</f>
        <v>87.6291122625549</v>
      </c>
    </row>
    <row r="13" spans="1:6" ht="15.75">
      <c r="A13" s="1"/>
      <c r="B13" s="1"/>
      <c r="C13" s="2"/>
      <c r="D13" s="2"/>
      <c r="E13" s="2"/>
      <c r="F13" s="3" t="s">
        <v>11</v>
      </c>
    </row>
    <row r="14" spans="1:6" ht="55.5" customHeight="1">
      <c r="A14" s="8"/>
      <c r="B14" s="43" t="s">
        <v>33</v>
      </c>
      <c r="C14" s="5" t="s">
        <v>41</v>
      </c>
      <c r="D14" s="5" t="s">
        <v>42</v>
      </c>
      <c r="E14" s="13" t="s">
        <v>13</v>
      </c>
      <c r="F14" s="30" t="s">
        <v>39</v>
      </c>
    </row>
    <row r="15" spans="1:6" ht="32.25">
      <c r="A15" s="14" t="s">
        <v>32</v>
      </c>
      <c r="B15" s="41"/>
      <c r="C15" s="44">
        <f>C16+C17</f>
        <v>42714634</v>
      </c>
      <c r="D15" s="44">
        <f>D16+D17</f>
        <v>43644875</v>
      </c>
      <c r="E15" s="44">
        <f>D15-C15</f>
        <v>930241</v>
      </c>
      <c r="F15" s="45">
        <f aca="true" t="shared" si="0" ref="F15:F55">D15/C15*100</f>
        <v>102.17780398165182</v>
      </c>
    </row>
    <row r="16" spans="1:6" ht="18.75">
      <c r="A16" s="9" t="s">
        <v>5</v>
      </c>
      <c r="B16" s="39">
        <v>1000</v>
      </c>
      <c r="C16" s="53">
        <v>12352540</v>
      </c>
      <c r="D16" s="52">
        <v>12429413</v>
      </c>
      <c r="E16" s="46">
        <f aca="true" t="shared" si="1" ref="E16:E55">D16-C16</f>
        <v>76873</v>
      </c>
      <c r="F16" s="47">
        <f t="shared" si="0"/>
        <v>100.62232544885505</v>
      </c>
    </row>
    <row r="17" spans="1:6" ht="18.75">
      <c r="A17" s="9" t="s">
        <v>2</v>
      </c>
      <c r="B17" s="39">
        <v>1000</v>
      </c>
      <c r="C17" s="53">
        <v>30362094</v>
      </c>
      <c r="D17" s="52">
        <v>31215462</v>
      </c>
      <c r="E17" s="46">
        <f t="shared" si="1"/>
        <v>853368</v>
      </c>
      <c r="F17" s="47">
        <f t="shared" si="0"/>
        <v>102.81063618339368</v>
      </c>
    </row>
    <row r="18" spans="1:6" ht="18.75">
      <c r="A18" s="7" t="s">
        <v>3</v>
      </c>
      <c r="B18" s="39"/>
      <c r="C18" s="48"/>
      <c r="D18" s="55"/>
      <c r="E18" s="46"/>
      <c r="F18" s="47"/>
    </row>
    <row r="19" spans="1:6" ht="18.75">
      <c r="A19" s="21" t="s">
        <v>4</v>
      </c>
      <c r="B19" s="39"/>
      <c r="C19" s="49">
        <f>C20+C21</f>
        <v>9234730</v>
      </c>
      <c r="D19" s="54">
        <f>D20+D21</f>
        <v>10080556</v>
      </c>
      <c r="E19" s="49">
        <f t="shared" si="1"/>
        <v>845826</v>
      </c>
      <c r="F19" s="50">
        <f t="shared" si="0"/>
        <v>109.15918494639259</v>
      </c>
    </row>
    <row r="20" spans="1:6" ht="18.75">
      <c r="A20" s="9" t="s">
        <v>5</v>
      </c>
      <c r="B20" s="39">
        <v>1040</v>
      </c>
      <c r="C20" s="52">
        <v>794913</v>
      </c>
      <c r="D20" s="52">
        <v>742073</v>
      </c>
      <c r="E20" s="46">
        <f t="shared" si="1"/>
        <v>-52840</v>
      </c>
      <c r="F20" s="47">
        <f t="shared" si="0"/>
        <v>93.35273168258664</v>
      </c>
    </row>
    <row r="21" spans="1:6" ht="18.75">
      <c r="A21" s="9" t="s">
        <v>2</v>
      </c>
      <c r="B21" s="39">
        <v>1040</v>
      </c>
      <c r="C21" s="52">
        <v>8439817</v>
      </c>
      <c r="D21" s="52">
        <v>9338483</v>
      </c>
      <c r="E21" s="46">
        <f t="shared" si="1"/>
        <v>898666</v>
      </c>
      <c r="F21" s="47">
        <f t="shared" si="0"/>
        <v>110.64793229521446</v>
      </c>
    </row>
    <row r="22" spans="1:6" ht="18.75">
      <c r="A22" s="21" t="s">
        <v>6</v>
      </c>
      <c r="B22" s="39"/>
      <c r="C22" s="49"/>
      <c r="D22" s="54">
        <f>D23+D24</f>
        <v>12024054</v>
      </c>
      <c r="E22" s="46">
        <f t="shared" si="1"/>
        <v>12024054</v>
      </c>
      <c r="F22" s="47" t="e">
        <f t="shared" si="0"/>
        <v>#DIV/0!</v>
      </c>
    </row>
    <row r="23" spans="1:6" ht="18.75">
      <c r="A23" s="9" t="s">
        <v>5</v>
      </c>
      <c r="B23" s="39"/>
      <c r="C23" s="48">
        <f>C24+C25</f>
        <v>11655200</v>
      </c>
      <c r="D23" s="55"/>
      <c r="E23" s="46">
        <f t="shared" si="1"/>
        <v>-11655200</v>
      </c>
      <c r="F23" s="47"/>
    </row>
    <row r="24" spans="1:6" ht="18.75">
      <c r="A24" s="9" t="s">
        <v>2</v>
      </c>
      <c r="B24" s="39">
        <v>1130</v>
      </c>
      <c r="C24" s="27">
        <v>11655005</v>
      </c>
      <c r="D24" s="25">
        <v>12024054</v>
      </c>
      <c r="E24" s="46">
        <f t="shared" si="1"/>
        <v>369049</v>
      </c>
      <c r="F24" s="47">
        <f t="shared" si="0"/>
        <v>103.1664422280385</v>
      </c>
    </row>
    <row r="25" spans="1:6" ht="36.75" customHeight="1">
      <c r="A25" s="10" t="s">
        <v>7</v>
      </c>
      <c r="B25" s="39">
        <v>3070</v>
      </c>
      <c r="C25" s="27">
        <v>195</v>
      </c>
      <c r="D25" s="25">
        <v>51</v>
      </c>
      <c r="E25" s="46">
        <f t="shared" si="1"/>
        <v>-144</v>
      </c>
      <c r="F25" s="47">
        <f t="shared" si="0"/>
        <v>26.153846153846157</v>
      </c>
    </row>
    <row r="26" spans="1:6" ht="24.75" customHeight="1">
      <c r="A26" s="21" t="s">
        <v>8</v>
      </c>
      <c r="B26" s="39"/>
      <c r="C26" s="49">
        <f>C27+C28</f>
        <v>10485210</v>
      </c>
      <c r="D26" s="54">
        <f>D27+D28</f>
        <v>10952594</v>
      </c>
      <c r="E26" s="49">
        <f t="shared" si="1"/>
        <v>467384</v>
      </c>
      <c r="F26" s="50">
        <f t="shared" si="0"/>
        <v>104.45755497505533</v>
      </c>
    </row>
    <row r="27" spans="1:6" ht="38.25" customHeight="1">
      <c r="A27" s="12" t="s">
        <v>36</v>
      </c>
      <c r="B27" s="39">
        <v>1210</v>
      </c>
      <c r="C27" s="27">
        <v>10194957</v>
      </c>
      <c r="D27" s="25">
        <v>10693157</v>
      </c>
      <c r="E27" s="49">
        <f t="shared" si="1"/>
        <v>498200</v>
      </c>
      <c r="F27" s="47">
        <f t="shared" si="0"/>
        <v>104.88672978218545</v>
      </c>
    </row>
    <row r="28" spans="1:6" ht="38.25" customHeight="1">
      <c r="A28" s="12" t="s">
        <v>35</v>
      </c>
      <c r="B28" s="39">
        <v>1431</v>
      </c>
      <c r="C28" s="27">
        <v>290253</v>
      </c>
      <c r="D28" s="25">
        <v>259437</v>
      </c>
      <c r="E28" s="46">
        <f t="shared" si="1"/>
        <v>-30816</v>
      </c>
      <c r="F28" s="47">
        <f t="shared" si="0"/>
        <v>89.38305547229486</v>
      </c>
    </row>
    <row r="29" spans="1:9" ht="18.75">
      <c r="A29" s="24" t="s">
        <v>37</v>
      </c>
      <c r="B29" s="42">
        <v>1220</v>
      </c>
      <c r="C29" s="49">
        <f>C30+C31</f>
        <v>1300605</v>
      </c>
      <c r="D29" s="54">
        <f>D30+D31</f>
        <v>1143952</v>
      </c>
      <c r="E29" s="49">
        <f t="shared" si="1"/>
        <v>-156653</v>
      </c>
      <c r="F29" s="50">
        <f t="shared" si="0"/>
        <v>87.95537461412188</v>
      </c>
      <c r="G29" s="4"/>
      <c r="H29" s="4"/>
      <c r="I29" s="29"/>
    </row>
    <row r="30" spans="1:9" ht="18.75">
      <c r="A30" s="9" t="s">
        <v>5</v>
      </c>
      <c r="B30" s="39">
        <v>1220</v>
      </c>
      <c r="C30" s="52">
        <v>96299</v>
      </c>
      <c r="D30" s="52">
        <v>79042</v>
      </c>
      <c r="E30" s="46">
        <f t="shared" si="1"/>
        <v>-17257</v>
      </c>
      <c r="F30" s="47">
        <f t="shared" si="0"/>
        <v>82.07977237562176</v>
      </c>
      <c r="G30" s="4"/>
      <c r="H30" s="4"/>
      <c r="I30" s="29"/>
    </row>
    <row r="31" spans="1:6" ht="18.75">
      <c r="A31" s="9" t="s">
        <v>2</v>
      </c>
      <c r="B31" s="39">
        <v>1220</v>
      </c>
      <c r="C31" s="52">
        <v>1204306</v>
      </c>
      <c r="D31" s="52">
        <v>1064910</v>
      </c>
      <c r="E31" s="46">
        <f t="shared" si="1"/>
        <v>-139396</v>
      </c>
      <c r="F31" s="47">
        <f t="shared" si="0"/>
        <v>88.42520090408917</v>
      </c>
    </row>
    <row r="32" spans="1:6" ht="18.75">
      <c r="A32" s="24" t="s">
        <v>38</v>
      </c>
      <c r="B32" s="39">
        <v>1440</v>
      </c>
      <c r="C32" s="51">
        <f>C33</f>
        <v>3120</v>
      </c>
      <c r="D32" s="51">
        <f>D33</f>
        <v>4894</v>
      </c>
      <c r="E32" s="49">
        <f t="shared" si="1"/>
        <v>1774</v>
      </c>
      <c r="F32" s="50">
        <f t="shared" si="0"/>
        <v>156.85897435897436</v>
      </c>
    </row>
    <row r="33" spans="1:6" ht="18.75">
      <c r="A33" s="9" t="s">
        <v>5</v>
      </c>
      <c r="B33" s="39">
        <v>1440</v>
      </c>
      <c r="C33" s="27">
        <v>3120</v>
      </c>
      <c r="D33" s="25">
        <v>4894</v>
      </c>
      <c r="E33" s="46">
        <f t="shared" si="1"/>
        <v>1774</v>
      </c>
      <c r="F33" s="47">
        <f t="shared" si="0"/>
        <v>156.85897435897436</v>
      </c>
    </row>
    <row r="34" spans="1:6" ht="32.25">
      <c r="A34" s="31" t="s">
        <v>26</v>
      </c>
      <c r="B34" s="39"/>
      <c r="C34" s="51">
        <f>C36+C37+C38+C39+C43</f>
        <v>6183400</v>
      </c>
      <c r="D34" s="51">
        <f>D36+D37+D38+D39+D43</f>
        <v>6196435</v>
      </c>
      <c r="E34" s="49">
        <f t="shared" si="1"/>
        <v>13035</v>
      </c>
      <c r="F34" s="50">
        <f t="shared" si="0"/>
        <v>100.21080635249216</v>
      </c>
    </row>
    <row r="35" spans="1:6" ht="18.75">
      <c r="A35" s="32" t="s">
        <v>3</v>
      </c>
      <c r="B35" s="39"/>
      <c r="C35" s="27"/>
      <c r="D35" s="25"/>
      <c r="E35" s="46"/>
      <c r="F35" s="47"/>
    </row>
    <row r="36" spans="1:6" ht="18.75">
      <c r="A36" s="31" t="s">
        <v>30</v>
      </c>
      <c r="B36" s="39">
        <v>1610</v>
      </c>
      <c r="C36" s="27">
        <v>1918</v>
      </c>
      <c r="D36" s="25">
        <v>1422</v>
      </c>
      <c r="E36" s="46">
        <f t="shared" si="1"/>
        <v>-496</v>
      </c>
      <c r="F36" s="47">
        <f t="shared" si="0"/>
        <v>74.13972888425442</v>
      </c>
    </row>
    <row r="37" spans="1:6" ht="18.75">
      <c r="A37" s="31" t="s">
        <v>19</v>
      </c>
      <c r="B37" s="39">
        <v>1520</v>
      </c>
      <c r="C37" s="27">
        <v>51680</v>
      </c>
      <c r="D37" s="25">
        <v>58610</v>
      </c>
      <c r="E37" s="46">
        <f t="shared" si="1"/>
        <v>6930</v>
      </c>
      <c r="F37" s="47">
        <f t="shared" si="0"/>
        <v>113.40944272445822</v>
      </c>
    </row>
    <row r="38" spans="1:6" ht="18.75">
      <c r="A38" s="31" t="s">
        <v>20</v>
      </c>
      <c r="B38" s="39">
        <v>1570</v>
      </c>
      <c r="C38" s="27">
        <v>4851333</v>
      </c>
      <c r="D38" s="25">
        <v>4882711</v>
      </c>
      <c r="E38" s="46">
        <f t="shared" si="1"/>
        <v>31378</v>
      </c>
      <c r="F38" s="47">
        <f t="shared" si="0"/>
        <v>100.64679130457546</v>
      </c>
    </row>
    <row r="39" spans="1:6" ht="18.75">
      <c r="A39" s="31" t="s">
        <v>21</v>
      </c>
      <c r="B39" s="39">
        <v>1590</v>
      </c>
      <c r="C39" s="27">
        <f>C41+C42</f>
        <v>340130</v>
      </c>
      <c r="D39" s="27">
        <f>D41+D42</f>
        <v>372293</v>
      </c>
      <c r="E39" s="46">
        <f t="shared" si="1"/>
        <v>32163</v>
      </c>
      <c r="F39" s="47">
        <f t="shared" si="0"/>
        <v>109.45609031840766</v>
      </c>
    </row>
    <row r="40" spans="1:6" ht="18.75">
      <c r="A40" s="32" t="s">
        <v>0</v>
      </c>
      <c r="B40" s="39"/>
      <c r="C40" s="27"/>
      <c r="D40" s="25"/>
      <c r="E40" s="46"/>
      <c r="F40" s="47"/>
    </row>
    <row r="41" spans="1:6" ht="18.75">
      <c r="A41" s="36" t="s">
        <v>22</v>
      </c>
      <c r="B41" s="39">
        <v>1595</v>
      </c>
      <c r="C41" s="27">
        <v>151956</v>
      </c>
      <c r="D41" s="25">
        <v>175606</v>
      </c>
      <c r="E41" s="46">
        <f t="shared" si="1"/>
        <v>23650</v>
      </c>
      <c r="F41" s="47">
        <f t="shared" si="0"/>
        <v>115.56371581247203</v>
      </c>
    </row>
    <row r="42" spans="1:6" ht="18.75">
      <c r="A42" s="36" t="s">
        <v>23</v>
      </c>
      <c r="B42" s="39">
        <v>1600</v>
      </c>
      <c r="C42" s="27">
        <v>188174</v>
      </c>
      <c r="D42" s="25">
        <v>196687</v>
      </c>
      <c r="E42" s="46">
        <f t="shared" si="1"/>
        <v>8513</v>
      </c>
      <c r="F42" s="47">
        <f t="shared" si="0"/>
        <v>104.52400437892588</v>
      </c>
    </row>
    <row r="43" spans="1:6" ht="18.75">
      <c r="A43" s="31" t="s">
        <v>31</v>
      </c>
      <c r="B43" s="39">
        <v>1630</v>
      </c>
      <c r="C43" s="27">
        <f>C45+C46</f>
        <v>938339</v>
      </c>
      <c r="D43" s="25">
        <f>D45+D46</f>
        <v>881399</v>
      </c>
      <c r="E43" s="46">
        <f t="shared" si="1"/>
        <v>-56940</v>
      </c>
      <c r="F43" s="47">
        <f t="shared" si="0"/>
        <v>93.93183060706205</v>
      </c>
    </row>
    <row r="44" spans="1:6" ht="18.75">
      <c r="A44" s="32" t="s">
        <v>0</v>
      </c>
      <c r="B44" s="39"/>
      <c r="C44" s="27"/>
      <c r="D44" s="25"/>
      <c r="E44" s="46"/>
      <c r="F44" s="47"/>
    </row>
    <row r="45" spans="1:6" ht="18.75">
      <c r="A45" s="36" t="s">
        <v>24</v>
      </c>
      <c r="B45" s="39">
        <v>1631</v>
      </c>
      <c r="C45" s="27">
        <v>817376</v>
      </c>
      <c r="D45" s="25">
        <v>780643</v>
      </c>
      <c r="E45" s="46">
        <f t="shared" si="1"/>
        <v>-36733</v>
      </c>
      <c r="F45" s="47">
        <f t="shared" si="0"/>
        <v>95.50598500567669</v>
      </c>
    </row>
    <row r="46" spans="1:6" ht="18.75">
      <c r="A46" s="36" t="s">
        <v>25</v>
      </c>
      <c r="B46" s="39">
        <v>1639</v>
      </c>
      <c r="C46" s="27">
        <v>120963</v>
      </c>
      <c r="D46" s="25">
        <v>100756</v>
      </c>
      <c r="E46" s="46">
        <f t="shared" si="1"/>
        <v>-20207</v>
      </c>
      <c r="F46" s="47">
        <f t="shared" si="0"/>
        <v>83.29489182642627</v>
      </c>
    </row>
    <row r="47" spans="1:6" ht="43.5" customHeight="1">
      <c r="A47" s="22" t="s">
        <v>9</v>
      </c>
      <c r="B47" s="40"/>
      <c r="C47" s="49">
        <f>C48+C49</f>
        <v>60895</v>
      </c>
      <c r="D47" s="59">
        <f>D48+D49</f>
        <v>60103</v>
      </c>
      <c r="E47" s="49">
        <f t="shared" si="1"/>
        <v>-792</v>
      </c>
      <c r="F47" s="50">
        <f t="shared" si="0"/>
        <v>98.69940060760325</v>
      </c>
    </row>
    <row r="48" spans="1:6" ht="18.75">
      <c r="A48" s="9" t="s">
        <v>5</v>
      </c>
      <c r="B48" s="39">
        <v>1720</v>
      </c>
      <c r="C48" s="52">
        <v>43724</v>
      </c>
      <c r="D48" s="52">
        <v>42506</v>
      </c>
      <c r="E48" s="46">
        <f t="shared" si="1"/>
        <v>-1218</v>
      </c>
      <c r="F48" s="47">
        <f t="shared" si="0"/>
        <v>97.21434452474614</v>
      </c>
    </row>
    <row r="49" spans="1:6" ht="18.75">
      <c r="A49" s="9" t="s">
        <v>2</v>
      </c>
      <c r="B49" s="39">
        <v>1720</v>
      </c>
      <c r="C49" s="52">
        <v>17171</v>
      </c>
      <c r="D49" s="52">
        <v>17597</v>
      </c>
      <c r="E49" s="46">
        <f t="shared" si="1"/>
        <v>426</v>
      </c>
      <c r="F49" s="47">
        <f t="shared" si="0"/>
        <v>102.48092714460428</v>
      </c>
    </row>
    <row r="50" spans="1:6" ht="18.75">
      <c r="A50" s="7" t="s">
        <v>0</v>
      </c>
      <c r="B50" s="39"/>
      <c r="C50" s="48"/>
      <c r="D50" s="55"/>
      <c r="E50" s="46">
        <f t="shared" si="1"/>
        <v>0</v>
      </c>
      <c r="F50" s="47"/>
    </row>
    <row r="51" spans="1:6" ht="18.75">
      <c r="A51" s="23" t="s">
        <v>10</v>
      </c>
      <c r="B51" s="39"/>
      <c r="C51" s="49">
        <f>C52+C53</f>
        <v>15462</v>
      </c>
      <c r="D51" s="54">
        <f>D52+D53</f>
        <v>16261</v>
      </c>
      <c r="E51" s="49">
        <f t="shared" si="1"/>
        <v>799</v>
      </c>
      <c r="F51" s="50">
        <f t="shared" si="0"/>
        <v>105.16750743758894</v>
      </c>
    </row>
    <row r="52" spans="1:6" ht="18.75">
      <c r="A52" s="9" t="s">
        <v>5</v>
      </c>
      <c r="B52" s="39">
        <v>1730</v>
      </c>
      <c r="C52" s="52">
        <v>135</v>
      </c>
      <c r="D52" s="52">
        <v>187</v>
      </c>
      <c r="E52" s="46">
        <f t="shared" si="1"/>
        <v>52</v>
      </c>
      <c r="F52" s="47">
        <f t="shared" si="0"/>
        <v>138.5185185185185</v>
      </c>
    </row>
    <row r="53" spans="1:6" ht="18.75">
      <c r="A53" s="9" t="s">
        <v>2</v>
      </c>
      <c r="B53" s="39">
        <v>1730</v>
      </c>
      <c r="C53" s="52">
        <v>15327</v>
      </c>
      <c r="D53" s="52">
        <v>16074</v>
      </c>
      <c r="E53" s="46">
        <f t="shared" si="1"/>
        <v>747</v>
      </c>
      <c r="F53" s="47">
        <f t="shared" si="0"/>
        <v>104.87375220199648</v>
      </c>
    </row>
    <row r="54" spans="1:6" ht="32.25">
      <c r="A54" s="14" t="s">
        <v>27</v>
      </c>
      <c r="B54" s="39">
        <v>1647</v>
      </c>
      <c r="C54" s="48">
        <v>516</v>
      </c>
      <c r="D54" s="55">
        <v>1180</v>
      </c>
      <c r="E54" s="46">
        <f t="shared" si="1"/>
        <v>664</v>
      </c>
      <c r="F54" s="47">
        <f t="shared" si="0"/>
        <v>228.68217054263567</v>
      </c>
    </row>
    <row r="55" spans="1:6" ht="18.75">
      <c r="A55" s="35" t="s">
        <v>28</v>
      </c>
      <c r="B55" s="39">
        <v>2405</v>
      </c>
      <c r="C55" s="48">
        <v>829454</v>
      </c>
      <c r="D55" s="55">
        <v>518384</v>
      </c>
      <c r="E55" s="46">
        <f t="shared" si="1"/>
        <v>-311070</v>
      </c>
      <c r="F55" s="47">
        <f t="shared" si="0"/>
        <v>62.49701610939245</v>
      </c>
    </row>
  </sheetData>
  <sheetProtection/>
  <mergeCells count="2">
    <mergeCell ref="A1:F1"/>
    <mergeCell ref="A2:F2"/>
  </mergeCells>
  <printOptions/>
  <pageMargins left="0.984251968503937" right="0.3937007874015748" top="0.3937007874015748" bottom="0.3937007874015748" header="0" footer="0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</dc:creator>
  <cp:keywords/>
  <dc:description/>
  <cp:lastModifiedBy>Арсентьева Ирина Васильевна</cp:lastModifiedBy>
  <cp:lastPrinted>2020-07-07T11:18:14Z</cp:lastPrinted>
  <dcterms:created xsi:type="dcterms:W3CDTF">2006-03-23T13:49:24Z</dcterms:created>
  <dcterms:modified xsi:type="dcterms:W3CDTF">2020-08-04T08:12:25Z</dcterms:modified>
  <cp:category/>
  <cp:version/>
  <cp:contentType/>
  <cp:contentStatus/>
</cp:coreProperties>
</file>