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<sst xmlns="http://schemas.openxmlformats.org/spreadsheetml/2006/main" count="79" uniqueCount="38">
  <si>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</si>
  <si>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</si>
  <si>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</si>
  <si>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</si>
  <si>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</si>
  <si>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</si>
  <si>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</si>
  <si>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01.04.2016г.</t>
  </si>
  <si>
    <t>МРИ 1</t>
  </si>
  <si>
    <t>МРИ 2</t>
  </si>
  <si>
    <t>Другие МРИ по КН</t>
  </si>
  <si>
    <t>На 01.04.2016г. без переданных</t>
  </si>
  <si>
    <t>На 01.04.2017г.</t>
  </si>
  <si>
    <t>На 01.04.2017г. без переданных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</si>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</sst>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6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65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 shrinkToFit="1"/>
    </xf>
    <xf numFmtId="165" fontId="0" fillId="0" borderId="10" xfId="0" applyNumberForma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 shrinkToFit="1"/>
    </xf>
    <xf numFmtId="165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wrapText="1" shrinkToFit="1"/>
    </xf>
    <xf numFmtId="165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 shrinkToFit="1"/>
    </xf>
    <xf numFmtId="164" fontId="2" fillId="0" borderId="14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 wrapText="1" shrinkToFit="1"/>
    </xf>
    <xf numFmtId="164" fontId="0" fillId="0" borderId="14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33.28125" style="8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" customWidth="1"/>
    <col min="12" max="12" width="16.140625" style="1" customWidth="1"/>
    <col min="13" max="13" width="10.421875" style="1" customWidth="1"/>
    <col min="14" max="14" width="14.28125" style="8" customWidth="1"/>
    <col min="15" max="15" width="11.7109375" style="8" customWidth="1"/>
    <col min="16" max="16384" width="9.140625" style="8" customWidth="1"/>
  </cols>
  <sheetData>
    <row r="1" ht="15.75">
      <c r="B1" s="41" t="s">
        <v>0</v>
      </c>
    </row>
    <row r="3" spans="1:15" ht="15">
      <c r="A3" s="10"/>
      <c r="B3" s="34" t="s">
        <v>1</v>
      </c>
      <c r="C3" s="35"/>
      <c r="D3" s="35"/>
      <c r="E3" s="35"/>
      <c r="F3" s="35"/>
      <c r="G3" s="34" t="s">
        <v>2</v>
      </c>
      <c r="H3" s="35"/>
      <c r="I3" s="35"/>
      <c r="J3" s="35"/>
      <c r="K3" s="35"/>
      <c r="L3" s="36" t="s">
        <v>3</v>
      </c>
      <c r="M3" s="38" t="s">
        <v>4</v>
      </c>
      <c r="N3" s="40" t="s">
        <v>5</v>
      </c>
      <c r="O3" s="38" t="s">
        <v>4</v>
      </c>
    </row>
    <row r="4" spans="1:15" ht="60">
      <c r="A4" s="10" t="s">
        <v>6</v>
      </c>
      <c r="B4" s="11" t="s">
        <v>7</v>
      </c>
      <c r="C4" s="12" t="s">
        <v>8</v>
      </c>
      <c r="D4" s="12" t="s">
        <v>9</v>
      </c>
      <c r="E4" s="11" t="s">
        <v>10</v>
      </c>
      <c r="F4" s="11" t="s">
        <v>11</v>
      </c>
      <c r="G4" s="11" t="s">
        <v>12</v>
      </c>
      <c r="H4" s="12" t="s">
        <v>8</v>
      </c>
      <c r="I4" s="12" t="s">
        <v>9</v>
      </c>
      <c r="J4" s="11" t="s">
        <v>10</v>
      </c>
      <c r="K4" s="11" t="s">
        <v>13</v>
      </c>
      <c r="L4" s="37"/>
      <c r="M4" s="39"/>
      <c r="N4" s="40"/>
      <c r="O4" s="39"/>
    </row>
    <row r="5" spans="1:15" ht="39">
      <c r="A5" s="13" t="s">
        <v>14</v>
      </c>
      <c r="B5" s="14" t="s">
        <v>15</v>
      </c>
      <c r="C5" s="14" t="s">
        <v>15</v>
      </c>
      <c r="D5" s="14" t="s">
        <v>15</v>
      </c>
      <c r="E5" s="14" t="s">
        <v>15</v>
      </c>
      <c r="F5" s="14" t="s">
        <v>15</v>
      </c>
      <c r="G5" s="15">
        <f>G7+G36</f>
        <v>46822.799999999996</v>
      </c>
      <c r="H5" s="15">
        <f>H7+H36</f>
        <v>17902.399999999998</v>
      </c>
      <c r="I5" s="15">
        <f>I7+I36</f>
        <v>4767.8</v>
      </c>
      <c r="J5" s="15">
        <f>J7+J36</f>
        <v>98.7</v>
      </c>
      <c r="K5" s="16">
        <f>G5-H5-I5-J5</f>
        <v>24053.899999999998</v>
      </c>
      <c r="L5" s="14" t="s">
        <v>15</v>
      </c>
      <c r="M5" s="14" t="s">
        <v>15</v>
      </c>
      <c r="N5" s="14" t="s">
        <v>15</v>
      </c>
      <c r="O5" s="14" t="s">
        <v>15</v>
      </c>
    </row>
    <row r="6" spans="1:15" ht="15">
      <c r="A6" s="10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"/>
      <c r="M6" s="3"/>
      <c r="N6" s="2"/>
      <c r="O6" s="3"/>
    </row>
    <row r="7" spans="1:15" ht="26.25">
      <c r="A7" s="13" t="s">
        <v>17</v>
      </c>
      <c r="B7" s="15">
        <f>B10+B35</f>
        <v>31429.9</v>
      </c>
      <c r="C7" s="15">
        <f>C10+C35</f>
        <v>13420.5</v>
      </c>
      <c r="D7" s="15">
        <f>D10+D35</f>
        <v>1968.2999999999997</v>
      </c>
      <c r="E7" s="15">
        <f>E10+E35</f>
        <v>462.9</v>
      </c>
      <c r="F7" s="15">
        <f>B7-C7-D7-E7</f>
        <v>15578.200000000003</v>
      </c>
      <c r="G7" s="15">
        <f>G10+G35</f>
        <v>39155.799999999996</v>
      </c>
      <c r="H7" s="15">
        <f>H10+H35</f>
        <v>17902.399999999998</v>
      </c>
      <c r="I7" s="15">
        <f>I10+I35</f>
        <v>4767.8</v>
      </c>
      <c r="J7" s="15">
        <f>J10+J35</f>
        <v>98.7</v>
      </c>
      <c r="K7" s="15">
        <f>G7-H7-I7-J7</f>
        <v>16386.899999999998</v>
      </c>
      <c r="L7" s="4">
        <f>G7/B7</f>
        <v>1.2458136996936036</v>
      </c>
      <c r="M7" s="5">
        <f>G7-B7</f>
        <v>7725.899999999994</v>
      </c>
      <c r="N7" s="4">
        <f>K7/F7</f>
        <v>1.051912287684071</v>
      </c>
      <c r="O7" s="5">
        <f>K7-F7</f>
        <v>808.6999999999953</v>
      </c>
    </row>
    <row r="8" spans="1:15" ht="39">
      <c r="A8" s="13" t="s">
        <v>18</v>
      </c>
      <c r="B8" s="15">
        <f>B7-B26</f>
        <v>21257.800000000003</v>
      </c>
      <c r="C8" s="15">
        <f>C7-C26</f>
        <v>7477.200000000001</v>
      </c>
      <c r="D8" s="15">
        <f>D7-D26</f>
        <v>218.99999999999977</v>
      </c>
      <c r="E8" s="15">
        <f>E7-E26</f>
        <v>462.9</v>
      </c>
      <c r="F8" s="15">
        <f>B8-C8-D8-E8</f>
        <v>13098.700000000003</v>
      </c>
      <c r="G8" s="15">
        <f>G7-G26</f>
        <v>18854.299999999996</v>
      </c>
      <c r="H8" s="15">
        <f>H7-H26</f>
        <v>4423.299999999997</v>
      </c>
      <c r="I8" s="15">
        <f>I7-I26</f>
        <v>1727.9</v>
      </c>
      <c r="J8" s="15">
        <f>J7-J26</f>
        <v>98.7</v>
      </c>
      <c r="K8" s="15">
        <f>G8-H8-I8-J8</f>
        <v>12604.399999999998</v>
      </c>
      <c r="L8" s="4">
        <f>G8/B8</f>
        <v>0.8869356189257587</v>
      </c>
      <c r="M8" s="5">
        <f>G8-B8</f>
        <v>-2403.5000000000073</v>
      </c>
      <c r="N8" s="4">
        <f>K8/F8</f>
        <v>0.9622634307221324</v>
      </c>
      <c r="O8" s="5">
        <f>K8-F8</f>
        <v>-494.30000000000473</v>
      </c>
    </row>
    <row r="9" spans="1:15" ht="15">
      <c r="A9" s="10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4"/>
      <c r="M9" s="5"/>
      <c r="N9" s="4"/>
      <c r="O9" s="5"/>
    </row>
    <row r="10" spans="1:15" ht="44.25" customHeight="1">
      <c r="A10" s="19" t="s">
        <v>19</v>
      </c>
      <c r="B10" s="3">
        <f>SUM(B11:B12)</f>
        <v>31429.4</v>
      </c>
      <c r="C10" s="3">
        <f>SUM(C11:C12)</f>
        <v>13420.5</v>
      </c>
      <c r="D10" s="3">
        <f>SUM(D11:D12)</f>
        <v>1968.2999999999997</v>
      </c>
      <c r="E10" s="3">
        <f aca="true" t="shared" si="0" ref="E10:K10">SUM(E11:E12)</f>
        <v>462.9</v>
      </c>
      <c r="F10" s="3">
        <f t="shared" si="0"/>
        <v>15577.8</v>
      </c>
      <c r="G10" s="3">
        <f t="shared" si="0"/>
        <v>39155.6</v>
      </c>
      <c r="H10" s="3">
        <f t="shared" si="0"/>
        <v>17902.399999999998</v>
      </c>
      <c r="I10" s="3">
        <f t="shared" si="0"/>
        <v>4767.8</v>
      </c>
      <c r="J10" s="3">
        <f t="shared" si="0"/>
        <v>98.7</v>
      </c>
      <c r="K10" s="3">
        <f t="shared" si="0"/>
        <v>16386.8</v>
      </c>
      <c r="L10" s="2">
        <f>G10/B10</f>
        <v>1.2458271554659013</v>
      </c>
      <c r="M10" s="3">
        <f>G10-B10</f>
        <v>7726.199999999997</v>
      </c>
      <c r="N10" s="2">
        <f>K10/F10</f>
        <v>1.051932878840401</v>
      </c>
      <c r="O10" s="3">
        <f>K10-F10</f>
        <v>809</v>
      </c>
    </row>
    <row r="11" spans="1:15" s="24" customFormat="1" ht="12.75">
      <c r="A11" s="20" t="s">
        <v>20</v>
      </c>
      <c r="B11" s="21">
        <v>20310.7</v>
      </c>
      <c r="C11" s="21">
        <v>10162.6</v>
      </c>
      <c r="D11" s="21">
        <v>2438.2</v>
      </c>
      <c r="E11" s="21">
        <v>0</v>
      </c>
      <c r="F11" s="21">
        <f>B11-C11-D11-E11</f>
        <v>7709.900000000001</v>
      </c>
      <c r="G11" s="21">
        <v>30272.1</v>
      </c>
      <c r="H11" s="21">
        <v>17145.6</v>
      </c>
      <c r="I11" s="21">
        <v>3839.7</v>
      </c>
      <c r="J11" s="21">
        <v>0</v>
      </c>
      <c r="K11" s="21">
        <v>9286.9</v>
      </c>
      <c r="L11" s="22">
        <f>G11/B11</f>
        <v>1.490450846105747</v>
      </c>
      <c r="M11" s="23">
        <f>G11-B11</f>
        <v>9961.399999999998</v>
      </c>
      <c r="N11" s="22">
        <f>K11/F11</f>
        <v>1.2045422119612446</v>
      </c>
      <c r="O11" s="23">
        <f>K11-F11</f>
        <v>1576.999999999999</v>
      </c>
    </row>
    <row r="12" spans="1:15" ht="15">
      <c r="A12" s="25" t="s">
        <v>21</v>
      </c>
      <c r="B12" s="17">
        <v>11118.7</v>
      </c>
      <c r="C12" s="17">
        <v>3257.9</v>
      </c>
      <c r="D12" s="17">
        <v>-469.9</v>
      </c>
      <c r="E12" s="17">
        <v>462.9</v>
      </c>
      <c r="F12" s="26">
        <v>7867.9</v>
      </c>
      <c r="G12" s="17">
        <v>8883.5</v>
      </c>
      <c r="H12" s="17">
        <v>756.8</v>
      </c>
      <c r="I12" s="17">
        <v>928.1</v>
      </c>
      <c r="J12" s="17">
        <v>98.7</v>
      </c>
      <c r="K12" s="17">
        <f>G12-H12-I12-J12</f>
        <v>7099.9</v>
      </c>
      <c r="L12" s="2">
        <f>G12/B12</f>
        <v>0.7989693039653916</v>
      </c>
      <c r="M12" s="3">
        <f>G12-B12</f>
        <v>-2235.2000000000007</v>
      </c>
      <c r="N12" s="2">
        <f>K12/F12</f>
        <v>0.9023881849032144</v>
      </c>
      <c r="O12" s="3">
        <f>K12-F12</f>
        <v>-768</v>
      </c>
    </row>
    <row r="13" spans="1:15" ht="15">
      <c r="A13" s="25" t="s">
        <v>22</v>
      </c>
      <c r="B13" s="17">
        <v>1812.9</v>
      </c>
      <c r="C13" s="17">
        <v>15.5</v>
      </c>
      <c r="D13" s="17">
        <v>12</v>
      </c>
      <c r="E13" s="17">
        <v>0.1</v>
      </c>
      <c r="F13" s="26">
        <f>B13-C13-D13-E13</f>
        <v>1785.3000000000002</v>
      </c>
      <c r="G13" s="17">
        <v>1925</v>
      </c>
      <c r="H13" s="17">
        <v>1.4</v>
      </c>
      <c r="I13" s="17">
        <v>0.4</v>
      </c>
      <c r="J13" s="17">
        <v>0</v>
      </c>
      <c r="K13" s="17">
        <f>G13-H13-I13-J13</f>
        <v>1923.1999999999998</v>
      </c>
      <c r="L13" s="2">
        <f>G13/B13</f>
        <v>1.061834629598985</v>
      </c>
      <c r="M13" s="3">
        <f>G13-B13</f>
        <v>112.09999999999991</v>
      </c>
      <c r="N13" s="2">
        <f>K13/F13</f>
        <v>1.0772419201254688</v>
      </c>
      <c r="O13" s="3">
        <f>K13-F13</f>
        <v>137.89999999999964</v>
      </c>
    </row>
    <row r="14" spans="1:15" ht="15">
      <c r="A14" s="10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"/>
      <c r="M14" s="3"/>
      <c r="N14" s="2"/>
      <c r="O14" s="3"/>
    </row>
    <row r="15" spans="1:15" ht="15">
      <c r="A15" s="7" t="s">
        <v>24</v>
      </c>
      <c r="B15" s="3">
        <f>SUM(B16:B17)</f>
        <v>5240.1</v>
      </c>
      <c r="C15" s="3">
        <f>SUM(C16:C17)</f>
        <v>3670.7</v>
      </c>
      <c r="D15" s="3">
        <f>SUM(D16:D17)</f>
        <v>-517.9</v>
      </c>
      <c r="E15" s="3">
        <f aca="true" t="shared" si="1" ref="E15:J15">SUM(E16:E17)</f>
        <v>462.8</v>
      </c>
      <c r="F15" s="3">
        <f t="shared" si="1"/>
        <v>1624.5000000000005</v>
      </c>
      <c r="G15" s="3">
        <f t="shared" si="1"/>
        <v>2559.1</v>
      </c>
      <c r="H15" s="3">
        <f t="shared" si="1"/>
        <v>892.4</v>
      </c>
      <c r="I15" s="3">
        <f t="shared" si="1"/>
        <v>927.7</v>
      </c>
      <c r="J15" s="3">
        <f t="shared" si="1"/>
        <v>98.7</v>
      </c>
      <c r="K15" s="3">
        <f>SUM(K16:K17)</f>
        <v>640.1999999999997</v>
      </c>
      <c r="L15" s="2">
        <f>G15/B15</f>
        <v>0.4883685425850651</v>
      </c>
      <c r="M15" s="3">
        <f>G15-B15</f>
        <v>-2681.0000000000005</v>
      </c>
      <c r="N15" s="2">
        <f>K15/F15</f>
        <v>0.39409048938134783</v>
      </c>
      <c r="O15" s="3">
        <f>K15-F15</f>
        <v>-984.3000000000008</v>
      </c>
    </row>
    <row r="16" spans="1:15" s="24" customFormat="1" ht="12.75">
      <c r="A16" s="20" t="s">
        <v>20</v>
      </c>
      <c r="B16" s="21">
        <v>616.5</v>
      </c>
      <c r="C16" s="21">
        <v>452.7</v>
      </c>
      <c r="D16" s="21">
        <v>0</v>
      </c>
      <c r="E16" s="21">
        <v>0</v>
      </c>
      <c r="F16" s="21">
        <f>B16-C16-D16-E16</f>
        <v>163.8</v>
      </c>
      <c r="G16" s="21">
        <v>295.9</v>
      </c>
      <c r="H16" s="21">
        <v>137</v>
      </c>
      <c r="I16" s="21">
        <v>0</v>
      </c>
      <c r="J16" s="21">
        <v>0</v>
      </c>
      <c r="K16" s="21">
        <v>158.8</v>
      </c>
      <c r="L16" s="27">
        <f>G16/B16</f>
        <v>0.47996755879967556</v>
      </c>
      <c r="M16" s="23">
        <f>G16-B16</f>
        <v>-320.6</v>
      </c>
      <c r="N16" s="27">
        <f>K16/F16</f>
        <v>0.9694749694749695</v>
      </c>
      <c r="O16" s="23">
        <f>K16-F16</f>
        <v>-5</v>
      </c>
    </row>
    <row r="17" spans="1:15" ht="15">
      <c r="A17" s="25" t="s">
        <v>21</v>
      </c>
      <c r="B17" s="17">
        <v>4623.6</v>
      </c>
      <c r="C17" s="17">
        <v>3218</v>
      </c>
      <c r="D17" s="17">
        <v>-517.9</v>
      </c>
      <c r="E17" s="17">
        <v>462.8</v>
      </c>
      <c r="F17" s="26">
        <f>B17-C17-D17-E17</f>
        <v>1460.7000000000005</v>
      </c>
      <c r="G17" s="17">
        <v>2263.2</v>
      </c>
      <c r="H17" s="17">
        <v>755.4</v>
      </c>
      <c r="I17" s="17">
        <v>927.7</v>
      </c>
      <c r="J17" s="17">
        <v>98.7</v>
      </c>
      <c r="K17" s="17">
        <f>G17-H17-I17-J17</f>
        <v>481.3999999999997</v>
      </c>
      <c r="L17" s="6">
        <f>G17/B17</f>
        <v>0.489488710096029</v>
      </c>
      <c r="M17" s="3">
        <f>G17-B17</f>
        <v>-2360.4000000000005</v>
      </c>
      <c r="N17" s="6">
        <f>K17/F17</f>
        <v>0.329568015335113</v>
      </c>
      <c r="O17" s="3">
        <f>K17-F17</f>
        <v>-979.3000000000009</v>
      </c>
    </row>
    <row r="18" spans="1:15" ht="15">
      <c r="A18" s="7" t="s">
        <v>25</v>
      </c>
      <c r="B18" s="3">
        <v>3815.8</v>
      </c>
      <c r="C18" s="3">
        <v>38</v>
      </c>
      <c r="D18" s="3">
        <v>47.9</v>
      </c>
      <c r="E18" s="3">
        <v>0.1</v>
      </c>
      <c r="F18" s="3">
        <f>B18-C18-D18-E18</f>
        <v>3729.8</v>
      </c>
      <c r="G18" s="3">
        <v>4060</v>
      </c>
      <c r="H18" s="3">
        <v>0</v>
      </c>
      <c r="I18" s="3">
        <v>0</v>
      </c>
      <c r="J18" s="3">
        <v>0</v>
      </c>
      <c r="K18" s="3">
        <f>G18-H18-I18-J18</f>
        <v>4060</v>
      </c>
      <c r="L18" s="2">
        <f>G18/B18</f>
        <v>1.0639970648356831</v>
      </c>
      <c r="M18" s="3">
        <f>G18-B18</f>
        <v>244.19999999999982</v>
      </c>
      <c r="N18" s="2">
        <f>K18/F18</f>
        <v>1.0885302160973778</v>
      </c>
      <c r="O18" s="3">
        <f>K18-F18</f>
        <v>330.1999999999998</v>
      </c>
    </row>
    <row r="19" spans="1:15" ht="15">
      <c r="A19" s="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>
        <f>G19-H19-I19</f>
        <v>0</v>
      </c>
      <c r="L19" s="2"/>
      <c r="M19" s="3"/>
      <c r="N19" s="2"/>
      <c r="O19" s="3"/>
    </row>
    <row r="20" spans="1:15" ht="15">
      <c r="A20" s="25" t="s">
        <v>21</v>
      </c>
      <c r="B20" s="17">
        <v>552</v>
      </c>
      <c r="C20" s="17">
        <v>0</v>
      </c>
      <c r="D20" s="17">
        <v>0</v>
      </c>
      <c r="E20" s="17">
        <v>0</v>
      </c>
      <c r="F20" s="3">
        <f aca="true" t="shared" si="2" ref="F20:F30">B20-C20-D20-E20</f>
        <v>552</v>
      </c>
      <c r="G20" s="17">
        <v>580.9</v>
      </c>
      <c r="H20" s="17">
        <v>0</v>
      </c>
      <c r="I20" s="17">
        <v>0</v>
      </c>
      <c r="J20" s="17">
        <v>0</v>
      </c>
      <c r="K20" s="3">
        <f>G20-H20-I20-J20</f>
        <v>580.9</v>
      </c>
      <c r="L20" s="2">
        <f aca="true" t="shared" si="3" ref="L20:L30">G20/B20</f>
        <v>1.052355072463768</v>
      </c>
      <c r="M20" s="3">
        <f aca="true" t="shared" si="4" ref="M20:M31">G20-B20</f>
        <v>28.899999999999977</v>
      </c>
      <c r="N20" s="2">
        <f aca="true" t="shared" si="5" ref="N20:N30">K20/F20</f>
        <v>1.052355072463768</v>
      </c>
      <c r="O20" s="3">
        <f aca="true" t="shared" si="6" ref="O20:O31">K20-F20</f>
        <v>28.899999999999977</v>
      </c>
    </row>
    <row r="21" spans="1:15" s="24" customFormat="1" ht="12.75">
      <c r="A21" s="28" t="s">
        <v>27</v>
      </c>
      <c r="B21" s="23">
        <v>9477.7</v>
      </c>
      <c r="C21" s="23">
        <v>3768.4</v>
      </c>
      <c r="D21" s="23">
        <v>688.9</v>
      </c>
      <c r="E21" s="23">
        <v>0</v>
      </c>
      <c r="F21" s="23">
        <f t="shared" si="2"/>
        <v>5020.4000000000015</v>
      </c>
      <c r="G21" s="23">
        <v>9561.3</v>
      </c>
      <c r="H21" s="23">
        <v>3530.9</v>
      </c>
      <c r="I21" s="23">
        <v>800.2</v>
      </c>
      <c r="J21" s="23">
        <v>0</v>
      </c>
      <c r="K21" s="23">
        <f>G21-H21-I21</f>
        <v>5230.2</v>
      </c>
      <c r="L21" s="22">
        <f t="shared" si="3"/>
        <v>1.008820705445414</v>
      </c>
      <c r="M21" s="23">
        <f t="shared" si="4"/>
        <v>83.59999999999854</v>
      </c>
      <c r="N21" s="22">
        <f t="shared" si="5"/>
        <v>1.0417894988447132</v>
      </c>
      <c r="O21" s="23">
        <f t="shared" si="6"/>
        <v>209.79999999999836</v>
      </c>
    </row>
    <row r="22" spans="1:15" s="24" customFormat="1" ht="38.25">
      <c r="A22" s="28" t="s">
        <v>28</v>
      </c>
      <c r="B22" s="23">
        <v>19.7</v>
      </c>
      <c r="C22" s="23">
        <v>0</v>
      </c>
      <c r="D22" s="23">
        <v>0</v>
      </c>
      <c r="E22" s="23">
        <v>0</v>
      </c>
      <c r="F22" s="23">
        <f t="shared" si="2"/>
        <v>19.7</v>
      </c>
      <c r="G22" s="23">
        <v>29.2</v>
      </c>
      <c r="H22" s="23">
        <v>0</v>
      </c>
      <c r="I22" s="23">
        <v>0</v>
      </c>
      <c r="J22" s="23">
        <v>0</v>
      </c>
      <c r="K22" s="23">
        <f>G22-H22-I22</f>
        <v>29.2</v>
      </c>
      <c r="L22" s="22">
        <f t="shared" si="3"/>
        <v>1.482233502538071</v>
      </c>
      <c r="M22" s="23">
        <f t="shared" si="4"/>
        <v>9.5</v>
      </c>
      <c r="N22" s="22">
        <f t="shared" si="5"/>
        <v>1.482233502538071</v>
      </c>
      <c r="O22" s="23">
        <f t="shared" si="6"/>
        <v>9.5</v>
      </c>
    </row>
    <row r="23" spans="1:15" ht="24" customHeight="1">
      <c r="A23" s="13" t="s">
        <v>29</v>
      </c>
      <c r="B23" s="3">
        <f>SUM(B24:B25)</f>
        <v>946.5</v>
      </c>
      <c r="C23" s="3">
        <f>SUM(C24:C25)</f>
        <v>0</v>
      </c>
      <c r="D23" s="3">
        <f>SUM(D24:D25)</f>
        <v>0</v>
      </c>
      <c r="E23" s="3">
        <f>SUM(E24:E25)</f>
        <v>0</v>
      </c>
      <c r="F23" s="3">
        <f t="shared" si="2"/>
        <v>946.5</v>
      </c>
      <c r="G23" s="3">
        <f>SUM(G24:G25)</f>
        <v>1004.3</v>
      </c>
      <c r="H23" s="3">
        <f>SUM(H24:H25)</f>
        <v>0</v>
      </c>
      <c r="I23" s="3">
        <f>SUM(I24:I25)</f>
        <v>0</v>
      </c>
      <c r="J23" s="3">
        <f>SUM(J24:J25)</f>
        <v>0</v>
      </c>
      <c r="K23" s="3">
        <f>SUM(K24:K25)</f>
        <v>1004.3</v>
      </c>
      <c r="L23" s="2">
        <f t="shared" si="3"/>
        <v>1.061067089276281</v>
      </c>
      <c r="M23" s="3">
        <f t="shared" si="4"/>
        <v>57.799999999999955</v>
      </c>
      <c r="N23" s="2">
        <f t="shared" si="5"/>
        <v>1.061067089276281</v>
      </c>
      <c r="O23" s="3">
        <f t="shared" si="6"/>
        <v>57.799999999999955</v>
      </c>
    </row>
    <row r="24" spans="1:15" s="24" customFormat="1" ht="12.75">
      <c r="A24" s="20" t="s">
        <v>20</v>
      </c>
      <c r="B24" s="21">
        <v>-0.6</v>
      </c>
      <c r="C24" s="21">
        <v>0</v>
      </c>
      <c r="D24" s="21">
        <v>0</v>
      </c>
      <c r="E24" s="21"/>
      <c r="F24" s="21">
        <f t="shared" si="2"/>
        <v>-0.6</v>
      </c>
      <c r="G24" s="21">
        <v>51.4</v>
      </c>
      <c r="H24" s="21">
        <v>0</v>
      </c>
      <c r="I24" s="21">
        <v>0</v>
      </c>
      <c r="J24" s="21"/>
      <c r="K24" s="21">
        <f>G24-H24-I24</f>
        <v>51.4</v>
      </c>
      <c r="L24" s="27"/>
      <c r="M24" s="23">
        <f t="shared" si="4"/>
        <v>52</v>
      </c>
      <c r="N24" s="27"/>
      <c r="O24" s="23">
        <f t="shared" si="6"/>
        <v>52</v>
      </c>
    </row>
    <row r="25" spans="1:15" ht="15">
      <c r="A25" s="25" t="s">
        <v>21</v>
      </c>
      <c r="B25" s="17">
        <v>947.1</v>
      </c>
      <c r="C25" s="17">
        <v>0</v>
      </c>
      <c r="D25" s="17">
        <v>0</v>
      </c>
      <c r="E25" s="17"/>
      <c r="F25" s="26">
        <f t="shared" si="2"/>
        <v>947.1</v>
      </c>
      <c r="G25" s="17">
        <v>952.9</v>
      </c>
      <c r="H25" s="17">
        <v>0</v>
      </c>
      <c r="I25" s="17">
        <v>0</v>
      </c>
      <c r="J25" s="17"/>
      <c r="K25" s="17">
        <f>G25-H25-I25</f>
        <v>952.9</v>
      </c>
      <c r="L25" s="6">
        <f t="shared" si="3"/>
        <v>1.0061239573434695</v>
      </c>
      <c r="M25" s="3">
        <f t="shared" si="4"/>
        <v>5.7999999999999545</v>
      </c>
      <c r="N25" s="6">
        <f t="shared" si="5"/>
        <v>1.0061239573434695</v>
      </c>
      <c r="O25" s="3">
        <f t="shared" si="6"/>
        <v>5.7999999999999545</v>
      </c>
    </row>
    <row r="26" spans="1:15" ht="15">
      <c r="A26" s="7" t="s">
        <v>30</v>
      </c>
      <c r="B26" s="3">
        <f>SUM(B27:B28)</f>
        <v>10172.1</v>
      </c>
      <c r="C26" s="3">
        <f>SUM(C27:C28)</f>
        <v>5943.299999999999</v>
      </c>
      <c r="D26" s="3">
        <f>SUM(D27:D28)</f>
        <v>1749.3</v>
      </c>
      <c r="E26" s="3">
        <f>SUM(E27:E28)</f>
        <v>0</v>
      </c>
      <c r="F26" s="3">
        <f t="shared" si="2"/>
        <v>2479.500000000001</v>
      </c>
      <c r="G26" s="3">
        <f>SUM(G27:G28)</f>
        <v>20301.5</v>
      </c>
      <c r="H26" s="3">
        <f>SUM(H27:H28)</f>
        <v>13479.1</v>
      </c>
      <c r="I26" s="3">
        <f>SUM(I27:I28)</f>
        <v>3039.9</v>
      </c>
      <c r="J26" s="3">
        <f>SUM(J27:J28)</f>
        <v>0</v>
      </c>
      <c r="K26" s="3">
        <f>SUM(K27:K28)</f>
        <v>3782.4999999999986</v>
      </c>
      <c r="L26" s="2">
        <f t="shared" si="3"/>
        <v>1.9958022433912368</v>
      </c>
      <c r="M26" s="3">
        <f t="shared" si="4"/>
        <v>10129.4</v>
      </c>
      <c r="N26" s="2">
        <f t="shared" si="5"/>
        <v>1.5255091752369419</v>
      </c>
      <c r="O26" s="3">
        <f t="shared" si="6"/>
        <v>1302.9999999999977</v>
      </c>
    </row>
    <row r="27" spans="1:15" s="24" customFormat="1" ht="12.75">
      <c r="A27" s="20" t="s">
        <v>20</v>
      </c>
      <c r="B27" s="21">
        <v>10167</v>
      </c>
      <c r="C27" s="21">
        <v>5941.4</v>
      </c>
      <c r="D27" s="21">
        <v>1749.3</v>
      </c>
      <c r="E27" s="21"/>
      <c r="F27" s="21">
        <f t="shared" si="2"/>
        <v>2476.3</v>
      </c>
      <c r="G27" s="21">
        <v>20297.8</v>
      </c>
      <c r="H27" s="21">
        <v>13477.7</v>
      </c>
      <c r="I27" s="21">
        <v>3039.5</v>
      </c>
      <c r="J27" s="21"/>
      <c r="K27" s="21">
        <f>G27-H27-I27</f>
        <v>3780.5999999999985</v>
      </c>
      <c r="L27" s="27">
        <f t="shared" si="3"/>
        <v>1.9964394610012786</v>
      </c>
      <c r="M27" s="23">
        <f t="shared" si="4"/>
        <v>10130.8</v>
      </c>
      <c r="N27" s="27">
        <f t="shared" si="5"/>
        <v>1.526713241529701</v>
      </c>
      <c r="O27" s="23">
        <f t="shared" si="6"/>
        <v>1304.2999999999984</v>
      </c>
    </row>
    <row r="28" spans="1:15" ht="15">
      <c r="A28" s="25" t="s">
        <v>21</v>
      </c>
      <c r="B28" s="17">
        <v>5.1</v>
      </c>
      <c r="C28" s="17">
        <v>1.9</v>
      </c>
      <c r="D28" s="17">
        <v>0</v>
      </c>
      <c r="E28" s="17"/>
      <c r="F28" s="26">
        <f t="shared" si="2"/>
        <v>3.1999999999999997</v>
      </c>
      <c r="G28" s="17">
        <v>3.7</v>
      </c>
      <c r="H28" s="17">
        <v>1.4</v>
      </c>
      <c r="I28" s="17">
        <v>0.4</v>
      </c>
      <c r="J28" s="17"/>
      <c r="K28" s="17">
        <f>G28-H28-I28</f>
        <v>1.9000000000000004</v>
      </c>
      <c r="L28" s="2">
        <f t="shared" si="3"/>
        <v>0.7254901960784315</v>
      </c>
      <c r="M28" s="3">
        <f t="shared" si="4"/>
        <v>-1.3999999999999995</v>
      </c>
      <c r="N28" s="6">
        <f t="shared" si="5"/>
        <v>0.5937500000000001</v>
      </c>
      <c r="O28" s="3">
        <f t="shared" si="6"/>
        <v>-1.2999999999999994</v>
      </c>
    </row>
    <row r="29" spans="1:15" ht="15">
      <c r="A29" s="7" t="s">
        <v>31</v>
      </c>
      <c r="B29" s="3">
        <f>SUM(B30:B31)</f>
        <v>9452.8</v>
      </c>
      <c r="C29" s="3">
        <f>SUM(C30:C31)</f>
        <v>5941.4</v>
      </c>
      <c r="D29" s="3">
        <f>SUM(D30:D31)</f>
        <v>1123.5</v>
      </c>
      <c r="E29" s="3">
        <f>SUM(E30:E31)</f>
        <v>0</v>
      </c>
      <c r="F29" s="3">
        <f t="shared" si="2"/>
        <v>2387.8999999999996</v>
      </c>
      <c r="G29" s="3">
        <f>SUM(G30:G31)</f>
        <v>19355.3</v>
      </c>
      <c r="H29" s="3">
        <f>SUM(H30:H31)</f>
        <v>13477.7</v>
      </c>
      <c r="I29" s="3">
        <f>SUM(I30:I31)</f>
        <v>2183.1</v>
      </c>
      <c r="J29" s="3">
        <f>SUM(J30:J31)</f>
        <v>0</v>
      </c>
      <c r="K29" s="3">
        <f>SUM(K30:K31)</f>
        <v>3694.4</v>
      </c>
      <c r="L29" s="2">
        <f t="shared" si="3"/>
        <v>2.0475732058226135</v>
      </c>
      <c r="M29" s="3">
        <f t="shared" si="4"/>
        <v>9902.5</v>
      </c>
      <c r="N29" s="2">
        <f t="shared" si="5"/>
        <v>1.547133464550442</v>
      </c>
      <c r="O29" s="3">
        <f t="shared" si="6"/>
        <v>1306.5000000000005</v>
      </c>
    </row>
    <row r="30" spans="1:15" s="24" customFormat="1" ht="12.75">
      <c r="A30" s="20" t="s">
        <v>20</v>
      </c>
      <c r="B30" s="21">
        <v>9452.8</v>
      </c>
      <c r="C30" s="21">
        <v>5941.4</v>
      </c>
      <c r="D30" s="21">
        <v>1123.5</v>
      </c>
      <c r="E30" s="21"/>
      <c r="F30" s="21">
        <f t="shared" si="2"/>
        <v>2387.8999999999996</v>
      </c>
      <c r="G30" s="21">
        <v>19355.3</v>
      </c>
      <c r="H30" s="21">
        <v>13477.7</v>
      </c>
      <c r="I30" s="21">
        <v>2183.1</v>
      </c>
      <c r="J30" s="21"/>
      <c r="K30" s="21">
        <v>3694.4</v>
      </c>
      <c r="L30" s="27">
        <f t="shared" si="3"/>
        <v>2.0475732058226135</v>
      </c>
      <c r="M30" s="23">
        <f t="shared" si="4"/>
        <v>9902.5</v>
      </c>
      <c r="N30" s="27">
        <f t="shared" si="5"/>
        <v>1.547133464550442</v>
      </c>
      <c r="O30" s="23">
        <f t="shared" si="6"/>
        <v>1306.5000000000005</v>
      </c>
    </row>
    <row r="31" spans="1:15" ht="15" hidden="1">
      <c r="A31" s="25" t="s">
        <v>32</v>
      </c>
      <c r="B31" s="29" t="s">
        <v>15</v>
      </c>
      <c r="C31" s="29" t="s">
        <v>15</v>
      </c>
      <c r="D31" s="29" t="s">
        <v>15</v>
      </c>
      <c r="E31" s="29" t="s">
        <v>15</v>
      </c>
      <c r="F31" s="26"/>
      <c r="G31" s="29" t="s">
        <v>15</v>
      </c>
      <c r="H31" s="29" t="s">
        <v>15</v>
      </c>
      <c r="I31" s="29" t="s">
        <v>15</v>
      </c>
      <c r="J31" s="29" t="s">
        <v>15</v>
      </c>
      <c r="K31" s="29" t="s">
        <v>15</v>
      </c>
      <c r="L31" s="30" t="s">
        <v>15</v>
      </c>
      <c r="M31" s="3" t="e">
        <f t="shared" si="4"/>
        <v>#VALUE!</v>
      </c>
      <c r="N31" s="30" t="s">
        <v>15</v>
      </c>
      <c r="O31" s="3" t="e">
        <f t="shared" si="6"/>
        <v>#VALUE!</v>
      </c>
    </row>
    <row r="32" spans="1:15" s="24" customFormat="1" ht="51" customHeight="1">
      <c r="A32" s="31" t="s">
        <v>33</v>
      </c>
      <c r="B32" s="3">
        <v>1144.3</v>
      </c>
      <c r="C32" s="9">
        <v>0</v>
      </c>
      <c r="D32" s="9">
        <v>0</v>
      </c>
      <c r="E32" s="9">
        <v>0</v>
      </c>
      <c r="F32" s="3">
        <f>B32-C32-D32-E32</f>
        <v>1144.3</v>
      </c>
      <c r="G32" s="3">
        <v>989.3</v>
      </c>
      <c r="H32" s="9">
        <v>0</v>
      </c>
      <c r="I32" s="9">
        <v>0</v>
      </c>
      <c r="J32" s="9">
        <v>0</v>
      </c>
      <c r="K32" s="3">
        <f>G32-H32-I32-J32</f>
        <v>989.3</v>
      </c>
      <c r="L32" s="2">
        <f>G32/B32</f>
        <v>0.8645460106615398</v>
      </c>
      <c r="M32" s="3">
        <f>G32-B32</f>
        <v>-155</v>
      </c>
      <c r="N32" s="2">
        <f>K32/F32</f>
        <v>0.8645460106615398</v>
      </c>
      <c r="O32" s="3">
        <f>K32-F32</f>
        <v>-155</v>
      </c>
    </row>
    <row r="33" spans="1:15" s="24" customFormat="1" ht="15">
      <c r="A33" s="32" t="s">
        <v>34</v>
      </c>
      <c r="B33" s="33"/>
      <c r="C33" s="29"/>
      <c r="D33" s="29"/>
      <c r="E33" s="29"/>
      <c r="F33" s="3"/>
      <c r="G33" s="33"/>
      <c r="H33" s="29"/>
      <c r="I33" s="29"/>
      <c r="J33" s="29"/>
      <c r="K33" s="3"/>
      <c r="L33" s="30"/>
      <c r="M33" s="3"/>
      <c r="N33" s="30"/>
      <c r="O33" s="3"/>
    </row>
    <row r="34" spans="1:15" s="24" customFormat="1" ht="23.25">
      <c r="A34" s="31" t="s">
        <v>35</v>
      </c>
      <c r="B34" s="9">
        <v>686.2</v>
      </c>
      <c r="C34" s="17">
        <v>0</v>
      </c>
      <c r="D34" s="17">
        <v>0</v>
      </c>
      <c r="E34" s="17">
        <v>0</v>
      </c>
      <c r="F34" s="3">
        <f>B34-C34-D34-E34</f>
        <v>686.2</v>
      </c>
      <c r="G34" s="9">
        <v>464</v>
      </c>
      <c r="H34" s="17">
        <v>0</v>
      </c>
      <c r="I34" s="17">
        <v>0</v>
      </c>
      <c r="J34" s="17">
        <v>0</v>
      </c>
      <c r="K34" s="3">
        <f>G34-H34-I34-J34</f>
        <v>464</v>
      </c>
      <c r="L34" s="2">
        <f>G34/B34</f>
        <v>0.6761877003788982</v>
      </c>
      <c r="M34" s="3">
        <f>G34-B34</f>
        <v>-222.20000000000005</v>
      </c>
      <c r="N34" s="2">
        <f>K34/F34</f>
        <v>0.6761877003788982</v>
      </c>
      <c r="O34" s="3">
        <f>K34-F34</f>
        <v>-222.20000000000005</v>
      </c>
    </row>
    <row r="35" spans="1:15" ht="57">
      <c r="A35" s="31" t="s">
        <v>36</v>
      </c>
      <c r="B35" s="15">
        <v>0.5</v>
      </c>
      <c r="C35" s="15">
        <v>0</v>
      </c>
      <c r="D35" s="15">
        <v>0</v>
      </c>
      <c r="E35" s="15">
        <v>0</v>
      </c>
      <c r="F35" s="15">
        <f>B35-C35-D35</f>
        <v>0.5</v>
      </c>
      <c r="G35" s="15">
        <v>0.2</v>
      </c>
      <c r="H35" s="15">
        <v>0</v>
      </c>
      <c r="I35" s="15">
        <v>0</v>
      </c>
      <c r="J35" s="15">
        <v>0</v>
      </c>
      <c r="K35" s="15">
        <f>G35-H35-I35</f>
        <v>0.2</v>
      </c>
      <c r="L35" s="4">
        <f>G35/B35</f>
        <v>0.4</v>
      </c>
      <c r="M35" s="5">
        <f>G35-B35</f>
        <v>-0.3</v>
      </c>
      <c r="N35" s="4">
        <f>K35/F35</f>
        <v>0.4</v>
      </c>
      <c r="O35" s="5">
        <f>K35-F35</f>
        <v>-0.3</v>
      </c>
    </row>
    <row r="36" spans="1:15" ht="23.25">
      <c r="A36" s="31" t="s">
        <v>37</v>
      </c>
      <c r="B36" s="14" t="s">
        <v>15</v>
      </c>
      <c r="C36" s="14" t="s">
        <v>15</v>
      </c>
      <c r="D36" s="14" t="s">
        <v>15</v>
      </c>
      <c r="E36" s="14" t="s">
        <v>15</v>
      </c>
      <c r="F36" s="14" t="s">
        <v>15</v>
      </c>
      <c r="G36" s="15">
        <v>7667</v>
      </c>
      <c r="H36" s="15">
        <v>0</v>
      </c>
      <c r="I36" s="15">
        <v>0</v>
      </c>
      <c r="J36" s="15">
        <v>0</v>
      </c>
      <c r="K36" s="15">
        <f>G36-H36-I36-J36</f>
        <v>7667</v>
      </c>
      <c r="L36" s="14" t="s">
        <v>15</v>
      </c>
      <c r="M36" s="14" t="s">
        <v>15</v>
      </c>
      <c r="N36" s="14" t="s">
        <v>15</v>
      </c>
      <c r="O36" s="14" t="s">
        <v>15</v>
      </c>
    </row>
    <row r="45" spans="2:4" ht="15">
      <c r="B45" s="8"/>
      <c r="C45" s="8"/>
      <c r="D45" s="8"/>
    </row>
    <row r="46" spans="2:4" ht="15">
      <c r="B46" s="8"/>
      <c r="C46" s="8"/>
      <c r="D46" s="8"/>
    </row>
    <row r="47" spans="2:4" ht="15">
      <c r="B47" s="8"/>
      <c r="C47" s="8"/>
      <c r="D47" s="8"/>
    </row>
    <row r="48" spans="2:4" ht="15">
      <c r="B48" s="8"/>
      <c r="C48" s="8"/>
      <c r="D48" s="8"/>
    </row>
    <row r="49" spans="2:4" ht="15">
      <c r="B49" s="8"/>
      <c r="C49" s="8"/>
      <c r="D49" s="8"/>
    </row>
    <row r="50" spans="2:4" ht="15">
      <c r="B50" s="8"/>
      <c r="C50" s="8"/>
      <c r="D50" s="8"/>
    </row>
    <row r="51" spans="2:4" ht="15">
      <c r="B51" s="8"/>
      <c r="C51" s="8"/>
      <c r="D51" s="8"/>
    </row>
    <row r="52" spans="2:4" ht="15">
      <c r="B52" s="8"/>
      <c r="C52" s="8"/>
      <c r="D52" s="8"/>
    </row>
    <row r="53" spans="2:4" ht="15">
      <c r="B53" s="8"/>
      <c r="C53" s="8"/>
      <c r="D53" s="8"/>
    </row>
    <row r="54" spans="2:4" ht="15">
      <c r="B54" s="8"/>
      <c r="C54" s="8"/>
      <c r="D54" s="8"/>
    </row>
    <row r="55" spans="2:4" ht="15">
      <c r="B55" s="8"/>
      <c r="C55" s="8"/>
      <c r="D55" s="8"/>
    </row>
    <row r="56" spans="2:4" ht="15">
      <c r="B56" s="8"/>
      <c r="C56" s="8"/>
      <c r="D56" s="8"/>
    </row>
    <row r="57" spans="2:4" ht="15">
      <c r="B57" s="8"/>
      <c r="C57" s="8"/>
      <c r="D57" s="8"/>
    </row>
    <row r="58" spans="2:4" ht="15">
      <c r="B58" s="8"/>
      <c r="C58" s="8"/>
      <c r="D58" s="8"/>
    </row>
    <row r="59" spans="2:4" ht="15">
      <c r="B59" s="8"/>
      <c r="C59" s="8"/>
      <c r="D59" s="8"/>
    </row>
    <row r="60" spans="2:4" ht="15">
      <c r="B60" s="8"/>
      <c r="C60" s="8"/>
      <c r="D60" s="8"/>
    </row>
    <row r="61" spans="2:4" ht="15">
      <c r="B61" s="8"/>
      <c r="C61" s="8"/>
      <c r="D61" s="8"/>
    </row>
    <row r="62" spans="2:4" ht="15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65" spans="2:4" ht="15">
      <c r="B65" s="8"/>
      <c r="C65" s="8"/>
      <c r="D65" s="8"/>
    </row>
    <row r="66" spans="2:4" ht="15">
      <c r="B66" s="8"/>
      <c r="C66" s="8"/>
      <c r="D66" s="8"/>
    </row>
    <row r="67" spans="2:4" ht="15">
      <c r="B67" s="8"/>
      <c r="C67" s="8"/>
      <c r="D67" s="8"/>
    </row>
    <row r="68" spans="2:4" ht="15">
      <c r="B68" s="8"/>
      <c r="C68" s="8"/>
      <c r="D68" s="8"/>
    </row>
    <row r="69" spans="2:4" ht="15">
      <c r="B69" s="8"/>
      <c r="C69" s="8"/>
      <c r="D69" s="8"/>
    </row>
    <row r="70" spans="2:4" ht="15">
      <c r="B70" s="8"/>
      <c r="C70" s="8"/>
      <c r="D70" s="8"/>
    </row>
    <row r="71" spans="2:4" ht="15">
      <c r="B71" s="8"/>
      <c r="C71" s="8"/>
      <c r="D71" s="8"/>
    </row>
    <row r="72" spans="2:4" ht="15">
      <c r="B72" s="8"/>
      <c r="C72" s="8"/>
      <c r="D72" s="8"/>
    </row>
    <row r="73" spans="2:4" ht="15">
      <c r="B73" s="8"/>
      <c r="C73" s="8"/>
      <c r="D73" s="8"/>
    </row>
    <row r="74" spans="2:4" ht="15">
      <c r="B74" s="8"/>
      <c r="C74" s="8"/>
      <c r="D74" s="8"/>
    </row>
    <row r="75" spans="2:4" ht="15">
      <c r="B75" s="8"/>
      <c r="C75" s="8"/>
      <c r="D75" s="8"/>
    </row>
    <row r="76" spans="2:4" ht="15">
      <c r="B76" s="8"/>
      <c r="C76" s="8"/>
      <c r="D76" s="8"/>
    </row>
    <row r="77" spans="2:4" ht="15">
      <c r="B77" s="8"/>
      <c r="C77" s="8"/>
      <c r="D77" s="8"/>
    </row>
    <row r="78" spans="2:4" ht="15">
      <c r="B78" s="8"/>
      <c r="C78" s="8"/>
      <c r="D78" s="8"/>
    </row>
    <row r="79" spans="2:4" ht="15">
      <c r="B79" s="8"/>
      <c r="C79" s="8"/>
      <c r="D79" s="8"/>
    </row>
    <row r="80" spans="2:4" ht="15">
      <c r="B80" s="8"/>
      <c r="C80" s="8"/>
      <c r="D80" s="8"/>
    </row>
    <row r="81" spans="2:4" ht="15">
      <c r="B81" s="8"/>
      <c r="C81" s="8"/>
      <c r="D81" s="8"/>
    </row>
    <row r="82" spans="2:4" ht="15">
      <c r="B82" s="8"/>
      <c r="C82" s="8"/>
      <c r="D82" s="8"/>
    </row>
    <row r="83" spans="2:4" ht="15">
      <c r="B83" s="8"/>
      <c r="C83" s="8"/>
      <c r="D83" s="8"/>
    </row>
    <row r="84" spans="2:4" ht="15">
      <c r="B84" s="8"/>
      <c r="C84" s="8"/>
      <c r="D84" s="8"/>
    </row>
    <row r="85" spans="2:4" ht="15">
      <c r="B85" s="8"/>
      <c r="C85" s="8"/>
      <c r="D85" s="8"/>
    </row>
    <row r="86" spans="2:4" ht="15">
      <c r="B86" s="8"/>
      <c r="C86" s="8"/>
      <c r="D86" s="8"/>
    </row>
    <row r="87" spans="2:4" ht="15">
      <c r="B87" s="8"/>
      <c r="C87" s="8"/>
      <c r="D87" s="8"/>
    </row>
    <row r="88" spans="2:4" ht="15">
      <c r="B88" s="8"/>
      <c r="C88" s="8"/>
      <c r="D88" s="8"/>
    </row>
    <row r="89" spans="2:4" ht="15">
      <c r="B89" s="8"/>
      <c r="C89" s="8"/>
      <c r="D89" s="8"/>
    </row>
    <row r="90" spans="2:4" ht="15">
      <c r="B90" s="8"/>
      <c r="C90" s="8"/>
      <c r="D90" s="8"/>
    </row>
    <row r="91" spans="2:4" ht="15">
      <c r="B91" s="8"/>
      <c r="C91" s="8"/>
      <c r="D91" s="8"/>
    </row>
    <row r="92" spans="2:4" ht="15">
      <c r="B92" s="8"/>
      <c r="C92" s="8"/>
      <c r="D92" s="8"/>
    </row>
    <row r="93" spans="2:4" ht="15">
      <c r="B93" s="8"/>
      <c r="C93" s="8"/>
      <c r="D93" s="8"/>
    </row>
    <row r="94" spans="2:4" ht="15">
      <c r="B94" s="8"/>
      <c r="C94" s="8"/>
      <c r="D94" s="8"/>
    </row>
    <row r="95" spans="2:4" ht="15">
      <c r="B95" s="8"/>
      <c r="C95" s="8"/>
      <c r="D95" s="8"/>
    </row>
    <row r="96" spans="2:4" ht="15">
      <c r="B96" s="8"/>
      <c r="C96" s="8"/>
      <c r="D96" s="8"/>
    </row>
    <row r="97" spans="2:4" ht="15">
      <c r="B97" s="8"/>
      <c r="C97" s="8"/>
      <c r="D97" s="8"/>
    </row>
    <row r="98" spans="2:4" ht="15">
      <c r="B98" s="8"/>
      <c r="C98" s="8"/>
      <c r="D98" s="8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2017-04-10T13:03:39Z</cp:lastPrinted>
  <dcterms:created xsi:type="dcterms:W3CDTF">2017-04-10T13:02:45Z</dcterms:created>
  <dcterms:modified xsi:type="dcterms:W3CDTF">2017-04-18T11:14:49Z</dcterms:modified>
  <cp:category/>
  <cp:version/>
  <cp:contentType/>
  <cp:contentStatus/>
</cp:coreProperties>
</file>