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7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<sst xmlns="http://schemas.openxmlformats.org/spreadsheetml/2006/main" count="50" uniqueCount="40">
  <si>
    <t>Динамика поступлений  по УФНС России по Томской области</t>
  </si>
  <si>
    <t>2015 год</t>
  </si>
  <si>
    <t>2016 год</t>
  </si>
  <si>
    <t>Темп роста по общей сумме поступлений, %</t>
  </si>
  <si>
    <t>Отклонение, млн.руб.</t>
  </si>
  <si>
    <t>Темп роста без переданных,%</t>
  </si>
  <si>
    <t>Показатели</t>
  </si>
  <si>
    <t>На 01.12.2015г.</t>
  </si>
  <si>
    <t>МРИ 1</t>
  </si>
  <si>
    <t>МРИ 2</t>
  </si>
  <si>
    <t>Другие МРИ по КН</t>
  </si>
  <si>
    <t>На 01.12.2015г. без переданных</t>
  </si>
  <si>
    <t>На 01.12.2016г.</t>
  </si>
  <si>
    <t>На 01.12.2016г. без переданных</t>
  </si>
  <si>
    <t>Всего поступило в бюджетную систему</t>
  </si>
  <si>
    <t xml:space="preserve">               в том числе:</t>
  </si>
  <si>
    <t>Налоги и сборы в консолидированный бюджет РФ</t>
  </si>
  <si>
    <t>Государственные внебюджетные фонды</t>
  </si>
  <si>
    <t xml:space="preserve">   Налоги и сборы- всего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</si>
  <si>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</si>
  <si>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</si>
  <si>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</si>
  <si>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</si>
  <si>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</si>
  <si>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</si>
  <si>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</si>
  <si>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</si>
  <si>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из респ.Беларусь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</si>
  <si>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</si>
  <si>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</si>
  <si>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 федеральный бюджет</t>
  </si>
  <si>
    <r>
      <t xml:space="preserve">Имущественные налоги </t>
    </r>
    <r>
      <rPr>
        <sz val="8"/>
        <rFont val="Arial Cyr"/>
        <family val="0"/>
      </rPr>
      <t>(налог на имущество организаций и физических лиц, транспортный налог, земельный налог, налог на игорный бизнес)</t>
    </r>
  </si>
  <si>
    <t>7399.4</t>
  </si>
  <si>
    <t>7508.5</t>
  </si>
  <si>
    <t>в т.ч.</t>
  </si>
  <si>
    <t>Налог на имущество организаций                    в КБ  субъекта</t>
  </si>
  <si>
    <t>5460.5</t>
  </si>
  <si>
    <t>5545.5</t>
  </si>
  <si>
    <t>Государственные внебюджетные фонды( за счет ЕСН, без расходов на государственное социальное страхование)</t>
  </si>
  <si>
    <t>Государственные внебюджетные фонды( за счет налогов со специальным налоговым режимом)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</si>
</sst>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 wrapText="1" shrinkToFit="1"/>
    </xf>
    <xf numFmtId="164" fontId="0" fillId="0" borderId="10" xfId="0" applyNumberForma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 shrinkToFit="1"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4" fillId="16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 shrinkToFit="1"/>
    </xf>
    <xf numFmtId="164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 shrinkToFit="1"/>
    </xf>
    <xf numFmtId="165" fontId="0" fillId="0" borderId="10" xfId="0" applyNumberFormat="1" applyFont="1" applyFill="1" applyBorder="1" applyAlignment="1">
      <alignment/>
    </xf>
    <xf numFmtId="0" fontId="0" fillId="16" borderId="0" xfId="0" applyFill="1" applyAlignment="1">
      <alignment/>
    </xf>
    <xf numFmtId="0" fontId="8" fillId="0" borderId="10" xfId="0" applyFont="1" applyFill="1" applyBorder="1" applyAlignment="1">
      <alignment wrapText="1" shrinkToFit="1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 shrinkToFit="1"/>
    </xf>
    <xf numFmtId="49" fontId="0" fillId="0" borderId="10" xfId="0" applyNumberForma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164" fontId="0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 horizontal="right"/>
    </xf>
    <xf numFmtId="164" fontId="0" fillId="0" borderId="11" xfId="0" applyNumberFormat="1" applyFill="1" applyBorder="1" applyAlignment="1">
      <alignment horizontal="center" wrapText="1" shrinkToFit="1"/>
    </xf>
    <xf numFmtId="164" fontId="0" fillId="0" borderId="12" xfId="0" applyNumberFormat="1" applyFill="1" applyBorder="1" applyAlignment="1">
      <alignment horizontal="center" wrapText="1" shrinkToFit="1"/>
    </xf>
    <xf numFmtId="164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 wrapText="1" shrinkToFit="1"/>
    </xf>
    <xf numFmtId="164" fontId="2" fillId="0" borderId="12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wrapText="1" shrinkToFit="1"/>
    </xf>
    <xf numFmtId="0" fontId="25" fillId="0" borderId="10" xfId="0" applyFont="1" applyFill="1" applyBorder="1" applyAlignment="1">
      <alignment wrapText="1" shrinkToFit="1"/>
    </xf>
    <xf numFmtId="0" fontId="25" fillId="0" borderId="10" xfId="0" applyFont="1" applyFill="1" applyBorder="1" applyAlignment="1">
      <alignment/>
    </xf>
    <xf numFmtId="0" fontId="25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0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33.28125" style="0" customWidth="1"/>
    <col min="2" max="2" width="14.140625" style="30" customWidth="1"/>
    <col min="3" max="3" width="9.7109375" style="30" customWidth="1"/>
    <col min="4" max="4" width="8.57421875" style="30" customWidth="1"/>
    <col min="5" max="5" width="10.57421875" style="30" customWidth="1"/>
    <col min="6" max="6" width="13.7109375" style="2" customWidth="1"/>
    <col min="7" max="7" width="11.7109375" style="2" customWidth="1"/>
    <col min="8" max="8" width="8.140625" style="2" customWidth="1"/>
    <col min="9" max="9" width="7.8515625" style="2" customWidth="1"/>
    <col min="10" max="10" width="9.00390625" style="2" customWidth="1"/>
    <col min="11" max="11" width="13.8515625" style="2" customWidth="1"/>
    <col min="12" max="12" width="11.7109375" style="2" customWidth="1"/>
    <col min="13" max="13" width="13.00390625" style="31" customWidth="1"/>
    <col min="14" max="14" width="11.28125" style="0" customWidth="1"/>
    <col min="15" max="15" width="12.421875" style="0" customWidth="1"/>
  </cols>
  <sheetData>
    <row r="1" spans="1:15" ht="15">
      <c r="A1" s="1"/>
      <c r="B1" s="44" t="s">
        <v>0</v>
      </c>
      <c r="C1" s="2"/>
      <c r="D1" s="2"/>
      <c r="E1" s="2"/>
      <c r="M1" s="2"/>
      <c r="N1" s="1"/>
      <c r="O1" s="1"/>
    </row>
    <row r="2" spans="1:15" ht="15">
      <c r="A2" s="1"/>
      <c r="B2" s="2"/>
      <c r="C2" s="2"/>
      <c r="D2" s="2"/>
      <c r="E2" s="2"/>
      <c r="M2" s="2"/>
      <c r="N2" s="1"/>
      <c r="O2" s="1"/>
    </row>
    <row r="3" spans="1:15" ht="12.75" customHeight="1">
      <c r="A3" s="3"/>
      <c r="B3" s="37" t="s">
        <v>1</v>
      </c>
      <c r="C3" s="38"/>
      <c r="D3" s="38"/>
      <c r="E3" s="38"/>
      <c r="F3" s="38"/>
      <c r="G3" s="37" t="s">
        <v>2</v>
      </c>
      <c r="H3" s="38"/>
      <c r="I3" s="38"/>
      <c r="J3" s="38"/>
      <c r="K3" s="38"/>
      <c r="L3" s="39" t="s">
        <v>3</v>
      </c>
      <c r="M3" s="35" t="s">
        <v>4</v>
      </c>
      <c r="N3" s="41" t="s">
        <v>5</v>
      </c>
      <c r="O3" s="35" t="s">
        <v>4</v>
      </c>
    </row>
    <row r="4" spans="1:15" ht="60">
      <c r="A4" s="3" t="s">
        <v>6</v>
      </c>
      <c r="B4" s="4" t="s">
        <v>7</v>
      </c>
      <c r="C4" s="5" t="s">
        <v>8</v>
      </c>
      <c r="D4" s="5" t="s">
        <v>9</v>
      </c>
      <c r="E4" s="4" t="s">
        <v>10</v>
      </c>
      <c r="F4" s="4" t="s">
        <v>11</v>
      </c>
      <c r="G4" s="4" t="s">
        <v>12</v>
      </c>
      <c r="H4" s="5" t="s">
        <v>8</v>
      </c>
      <c r="I4" s="5" t="s">
        <v>9</v>
      </c>
      <c r="J4" s="4" t="s">
        <v>10</v>
      </c>
      <c r="K4" s="4" t="s">
        <v>13</v>
      </c>
      <c r="L4" s="40"/>
      <c r="M4" s="36"/>
      <c r="N4" s="41"/>
      <c r="O4" s="36"/>
    </row>
    <row r="5" spans="1:15" ht="30">
      <c r="A5" s="42" t="s">
        <v>14</v>
      </c>
      <c r="B5" s="6">
        <f>B7+B8</f>
        <v>141432.1</v>
      </c>
      <c r="C5" s="6">
        <f>C7+C8</f>
        <v>60406.4</v>
      </c>
      <c r="D5" s="6">
        <f>D7+D8</f>
        <v>14329.199999999999</v>
      </c>
      <c r="E5" s="6">
        <f>E7+E8</f>
        <v>1076.7</v>
      </c>
      <c r="F5" s="6">
        <f aca="true" t="shared" si="0" ref="F5:K5">F7+F8</f>
        <v>65619.79999999999</v>
      </c>
      <c r="G5" s="6">
        <f t="shared" si="0"/>
        <v>131650.5</v>
      </c>
      <c r="H5" s="6">
        <f t="shared" si="0"/>
        <v>52682.299999999996</v>
      </c>
      <c r="I5" s="6">
        <f t="shared" si="0"/>
        <v>10976</v>
      </c>
      <c r="J5" s="6">
        <f t="shared" si="0"/>
        <v>486.8</v>
      </c>
      <c r="K5" s="6">
        <f t="shared" si="0"/>
        <v>67505.40000000001</v>
      </c>
      <c r="L5" s="7">
        <f>G5/B5</f>
        <v>0.9308388972517554</v>
      </c>
      <c r="M5" s="8">
        <f>G5-B5</f>
        <v>-9781.600000000006</v>
      </c>
      <c r="N5" s="7">
        <f>K5/F5</f>
        <v>1.0287352293057892</v>
      </c>
      <c r="O5" s="8">
        <f>K5-F5</f>
        <v>1885.6000000000204</v>
      </c>
    </row>
    <row r="6" spans="1:15" ht="15">
      <c r="A6" s="3" t="s">
        <v>15</v>
      </c>
      <c r="B6" s="5"/>
      <c r="C6" s="5"/>
      <c r="D6" s="5"/>
      <c r="E6" s="5"/>
      <c r="F6" s="5"/>
      <c r="G6" s="5"/>
      <c r="H6" s="5"/>
      <c r="I6" s="5"/>
      <c r="J6" s="5"/>
      <c r="K6" s="5"/>
      <c r="L6" s="7"/>
      <c r="M6" s="8"/>
      <c r="N6" s="7"/>
      <c r="O6" s="8"/>
    </row>
    <row r="7" spans="1:15" ht="30">
      <c r="A7" s="9" t="s">
        <v>16</v>
      </c>
      <c r="B7" s="6">
        <f>B10</f>
        <v>141431.2</v>
      </c>
      <c r="C7" s="6">
        <f>C10</f>
        <v>60406.4</v>
      </c>
      <c r="D7" s="6">
        <f>D10</f>
        <v>14329.199999999999</v>
      </c>
      <c r="E7" s="6">
        <f aca="true" t="shared" si="1" ref="E7:K7">E10</f>
        <v>1076.7</v>
      </c>
      <c r="F7" s="6">
        <f>F10</f>
        <v>65618.9</v>
      </c>
      <c r="G7" s="6">
        <f t="shared" si="1"/>
        <v>131649.9</v>
      </c>
      <c r="H7" s="6">
        <f t="shared" si="1"/>
        <v>52682.299999999996</v>
      </c>
      <c r="I7" s="6">
        <f t="shared" si="1"/>
        <v>10976</v>
      </c>
      <c r="J7" s="6">
        <f t="shared" si="1"/>
        <v>486.8</v>
      </c>
      <c r="K7" s="6">
        <f t="shared" si="1"/>
        <v>67504.8</v>
      </c>
      <c r="L7" s="7">
        <f>G7/B7</f>
        <v>0.9308405783165241</v>
      </c>
      <c r="M7" s="8">
        <f>G7-B7</f>
        <v>-9781.300000000017</v>
      </c>
      <c r="N7" s="7">
        <f>K7/F7</f>
        <v>1.0287401952791042</v>
      </c>
      <c r="O7" s="8">
        <f>K7-F7</f>
        <v>1885.9000000000087</v>
      </c>
    </row>
    <row r="8" spans="1:15" ht="30">
      <c r="A8" s="9" t="s">
        <v>17</v>
      </c>
      <c r="B8" s="6">
        <f>B32+B33</f>
        <v>0.8999999999999999</v>
      </c>
      <c r="C8" s="6">
        <f>C32+C33</f>
        <v>0</v>
      </c>
      <c r="D8" s="6">
        <f>D32+D33</f>
        <v>0</v>
      </c>
      <c r="E8" s="6">
        <f>E32+E33</f>
        <v>0</v>
      </c>
      <c r="F8" s="6">
        <f>B8-C8-D8</f>
        <v>0.8999999999999999</v>
      </c>
      <c r="G8" s="6">
        <f>G32+G33</f>
        <v>0.6</v>
      </c>
      <c r="H8" s="6">
        <f>H32+H33</f>
        <v>0</v>
      </c>
      <c r="I8" s="6">
        <f>I32+I33</f>
        <v>0</v>
      </c>
      <c r="J8" s="6">
        <f>J32+J33</f>
        <v>0</v>
      </c>
      <c r="K8" s="6">
        <f>G8-H8-I8</f>
        <v>0.6</v>
      </c>
      <c r="L8" s="7">
        <f>G8/B8</f>
        <v>0.6666666666666667</v>
      </c>
      <c r="M8" s="8">
        <f>G8-B8</f>
        <v>-0.29999999999999993</v>
      </c>
      <c r="N8" s="7">
        <f>K8/F8</f>
        <v>0.6666666666666667</v>
      </c>
      <c r="O8" s="8">
        <f>K8-F8</f>
        <v>-0.29999999999999993</v>
      </c>
    </row>
    <row r="9" spans="1:15" ht="1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7"/>
      <c r="M9" s="8"/>
      <c r="N9" s="7"/>
      <c r="O9" s="8"/>
    </row>
    <row r="10" spans="1:15" ht="15">
      <c r="A10" s="43" t="s">
        <v>18</v>
      </c>
      <c r="B10" s="6">
        <f>SUM(B11:B12)</f>
        <v>141431.2</v>
      </c>
      <c r="C10" s="6">
        <f>SUM(C11:C12)</f>
        <v>60406.4</v>
      </c>
      <c r="D10" s="6">
        <f>SUM(D11:D12)</f>
        <v>14329.199999999999</v>
      </c>
      <c r="E10" s="6">
        <f aca="true" t="shared" si="2" ref="E10:K10">SUM(E11:E12)</f>
        <v>1076.7</v>
      </c>
      <c r="F10" s="6">
        <f t="shared" si="2"/>
        <v>65618.9</v>
      </c>
      <c r="G10" s="6">
        <f t="shared" si="2"/>
        <v>131649.9</v>
      </c>
      <c r="H10" s="6">
        <f t="shared" si="2"/>
        <v>52682.299999999996</v>
      </c>
      <c r="I10" s="6">
        <f t="shared" si="2"/>
        <v>10976</v>
      </c>
      <c r="J10" s="6">
        <f t="shared" si="2"/>
        <v>486.8</v>
      </c>
      <c r="K10" s="6">
        <f t="shared" si="2"/>
        <v>67504.8</v>
      </c>
      <c r="L10" s="7">
        <f>G10/B10</f>
        <v>0.9308405783165241</v>
      </c>
      <c r="M10" s="8">
        <f>G10-B10</f>
        <v>-9781.300000000017</v>
      </c>
      <c r="N10" s="7">
        <f>K10/F10</f>
        <v>1.0287401952791042</v>
      </c>
      <c r="O10" s="8">
        <f>K10-F10</f>
        <v>1885.9000000000087</v>
      </c>
    </row>
    <row r="11" spans="1:15" s="14" customFormat="1" ht="12.75">
      <c r="A11" s="10" t="s">
        <v>19</v>
      </c>
      <c r="B11" s="11">
        <v>98819.3</v>
      </c>
      <c r="C11" s="11">
        <v>54336</v>
      </c>
      <c r="D11" s="11">
        <v>13077.9</v>
      </c>
      <c r="E11" s="11">
        <v>0</v>
      </c>
      <c r="F11" s="11">
        <f>B11-C11-D11-E11</f>
        <v>31405.4</v>
      </c>
      <c r="G11" s="11">
        <v>84617.5</v>
      </c>
      <c r="H11" s="11">
        <v>46281.6</v>
      </c>
      <c r="I11" s="11">
        <v>10048.7</v>
      </c>
      <c r="J11" s="11">
        <v>0</v>
      </c>
      <c r="K11" s="11">
        <v>28287.2</v>
      </c>
      <c r="L11" s="12">
        <f>G11/B11</f>
        <v>0.8562851588707874</v>
      </c>
      <c r="M11" s="13">
        <f>G11-B11</f>
        <v>-14201.800000000003</v>
      </c>
      <c r="N11" s="12">
        <f>K11/F11</f>
        <v>0.9007113426353429</v>
      </c>
      <c r="O11" s="13">
        <f>K11-F11</f>
        <v>-3118.2000000000007</v>
      </c>
    </row>
    <row r="12" spans="1:15" ht="15">
      <c r="A12" s="15" t="s">
        <v>20</v>
      </c>
      <c r="B12" s="5">
        <v>42611.9</v>
      </c>
      <c r="C12" s="5">
        <v>6070.4</v>
      </c>
      <c r="D12" s="5">
        <v>1251.3</v>
      </c>
      <c r="E12" s="5">
        <v>1076.7</v>
      </c>
      <c r="F12" s="5">
        <f>B12-C12-D12-E12</f>
        <v>34213.5</v>
      </c>
      <c r="G12" s="5">
        <v>47032.4</v>
      </c>
      <c r="H12" s="5">
        <v>6400.7</v>
      </c>
      <c r="I12" s="5">
        <v>927.3</v>
      </c>
      <c r="J12" s="5">
        <v>486.8</v>
      </c>
      <c r="K12" s="5">
        <v>39217.6</v>
      </c>
      <c r="L12" s="7">
        <f>G12/B12</f>
        <v>1.103738627003255</v>
      </c>
      <c r="M12" s="8">
        <f>G12-B12</f>
        <v>4420.5</v>
      </c>
      <c r="N12" s="7">
        <f>K12/F12</f>
        <v>1.1462609788533766</v>
      </c>
      <c r="O12" s="8">
        <f>K12-F12</f>
        <v>5004.0999999999985</v>
      </c>
    </row>
    <row r="13" spans="1:15" ht="15">
      <c r="A13" s="15" t="s">
        <v>21</v>
      </c>
      <c r="B13" s="5">
        <v>7183.2</v>
      </c>
      <c r="C13" s="5">
        <v>58</v>
      </c>
      <c r="D13" s="5">
        <v>56.4</v>
      </c>
      <c r="E13" s="5">
        <v>0</v>
      </c>
      <c r="F13" s="5">
        <f>B13-C13-D13-E13</f>
        <v>7068.8</v>
      </c>
      <c r="G13" s="5">
        <v>7679.9</v>
      </c>
      <c r="H13" s="5">
        <v>68.1</v>
      </c>
      <c r="I13" s="5">
        <v>96.2</v>
      </c>
      <c r="J13" s="5">
        <v>0.1</v>
      </c>
      <c r="K13" s="5">
        <f>G13-H13-I13-J13</f>
        <v>7515.499999999999</v>
      </c>
      <c r="L13" s="7">
        <f>G13/B13</f>
        <v>1.0691474551731819</v>
      </c>
      <c r="M13" s="8">
        <f>G13-B13</f>
        <v>496.6999999999998</v>
      </c>
      <c r="N13" s="7">
        <f>K13/F13</f>
        <v>1.0631931869624263</v>
      </c>
      <c r="O13" s="8">
        <f>K13-F13</f>
        <v>446.6999999999989</v>
      </c>
    </row>
    <row r="14" spans="1:15" ht="15">
      <c r="A14" s="3" t="s">
        <v>22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7"/>
      <c r="M14" s="8"/>
      <c r="N14" s="7"/>
      <c r="O14" s="8"/>
    </row>
    <row r="15" spans="1:15" ht="15">
      <c r="A15" s="16" t="s">
        <v>23</v>
      </c>
      <c r="B15" s="6">
        <f>SUM(B16:B17)</f>
        <v>15572.199999999999</v>
      </c>
      <c r="C15" s="6">
        <f>SUM(C16:C17)</f>
        <v>6635.2</v>
      </c>
      <c r="D15" s="6">
        <f>SUM(D16:D17)</f>
        <v>1028.1</v>
      </c>
      <c r="E15" s="6">
        <f aca="true" t="shared" si="3" ref="E15:J15">SUM(E16:E17)</f>
        <v>1076.6</v>
      </c>
      <c r="F15" s="6">
        <f aca="true" t="shared" si="4" ref="F15:F29">B15-C15-D15-E15</f>
        <v>6832.299999999999</v>
      </c>
      <c r="G15" s="6">
        <f t="shared" si="3"/>
        <v>17966.4</v>
      </c>
      <c r="H15" s="6">
        <f t="shared" si="3"/>
        <v>6993.400000000001</v>
      </c>
      <c r="I15" s="6">
        <f t="shared" si="3"/>
        <v>568.5</v>
      </c>
      <c r="J15" s="6">
        <f t="shared" si="3"/>
        <v>486.6</v>
      </c>
      <c r="K15" s="6">
        <f>SUM(K16:K17)</f>
        <v>9917.900000000001</v>
      </c>
      <c r="L15" s="7">
        <f>G15/B15</f>
        <v>1.1537483464121963</v>
      </c>
      <c r="M15" s="8">
        <f>G15-B15</f>
        <v>2394.2000000000025</v>
      </c>
      <c r="N15" s="7">
        <f>K15/F15</f>
        <v>1.4516195131946785</v>
      </c>
      <c r="O15" s="8">
        <f>K15-F15</f>
        <v>3085.600000000002</v>
      </c>
    </row>
    <row r="16" spans="1:15" s="14" customFormat="1" ht="12.75">
      <c r="A16" s="10" t="s">
        <v>19</v>
      </c>
      <c r="B16" s="11">
        <v>1160.3</v>
      </c>
      <c r="C16" s="11">
        <v>725</v>
      </c>
      <c r="D16" s="11">
        <v>-1</v>
      </c>
      <c r="E16" s="11">
        <v>0</v>
      </c>
      <c r="F16" s="11">
        <f t="shared" si="4"/>
        <v>436.29999999999995</v>
      </c>
      <c r="G16" s="11">
        <v>1289</v>
      </c>
      <c r="H16" s="11">
        <v>773.3</v>
      </c>
      <c r="I16" s="11">
        <v>0</v>
      </c>
      <c r="J16" s="11">
        <v>0</v>
      </c>
      <c r="K16" s="11">
        <f>G16-H16-I16-J16</f>
        <v>515.7</v>
      </c>
      <c r="L16" s="17">
        <f>G16/B16</f>
        <v>1.1109195897612687</v>
      </c>
      <c r="M16" s="13">
        <f>G16-B16</f>
        <v>128.70000000000005</v>
      </c>
      <c r="N16" s="17">
        <f>K16/F16</f>
        <v>1.1819848727939493</v>
      </c>
      <c r="O16" s="13">
        <f>K16-F16</f>
        <v>79.40000000000009</v>
      </c>
    </row>
    <row r="17" spans="1:15" ht="15">
      <c r="A17" s="15" t="s">
        <v>20</v>
      </c>
      <c r="B17" s="5">
        <v>14411.9</v>
      </c>
      <c r="C17" s="5">
        <v>5910.2</v>
      </c>
      <c r="D17" s="5">
        <v>1029.1</v>
      </c>
      <c r="E17" s="5">
        <v>1076.6</v>
      </c>
      <c r="F17" s="32">
        <f t="shared" si="4"/>
        <v>6396</v>
      </c>
      <c r="G17" s="5">
        <v>16677.4</v>
      </c>
      <c r="H17" s="5">
        <v>6220.1</v>
      </c>
      <c r="I17" s="5">
        <v>568.5</v>
      </c>
      <c r="J17" s="5">
        <v>486.6</v>
      </c>
      <c r="K17" s="32">
        <f>G17-H17-I17-J17</f>
        <v>9402.2</v>
      </c>
      <c r="L17" s="18">
        <f>G17/B17</f>
        <v>1.157196483461584</v>
      </c>
      <c r="M17" s="8">
        <f>G17-B17</f>
        <v>2265.500000000002</v>
      </c>
      <c r="N17" s="18">
        <f>K17/F17</f>
        <v>1.470012507817386</v>
      </c>
      <c r="O17" s="8">
        <f>K17-F17</f>
        <v>3006.2000000000007</v>
      </c>
    </row>
    <row r="18" spans="1:15" ht="19.5" customHeight="1">
      <c r="A18" s="16" t="s">
        <v>24</v>
      </c>
      <c r="B18" s="6">
        <v>14910.1</v>
      </c>
      <c r="C18" s="6">
        <v>155.6</v>
      </c>
      <c r="D18" s="6">
        <v>221.1</v>
      </c>
      <c r="E18" s="6">
        <v>0.1</v>
      </c>
      <c r="F18" s="6">
        <f t="shared" si="4"/>
        <v>14533.3</v>
      </c>
      <c r="G18" s="6">
        <v>16141.8</v>
      </c>
      <c r="H18" s="6">
        <v>175.5</v>
      </c>
      <c r="I18" s="6">
        <v>350</v>
      </c>
      <c r="J18" s="6">
        <v>0.2</v>
      </c>
      <c r="K18" s="6">
        <v>15616</v>
      </c>
      <c r="L18" s="18">
        <f>G18/B18</f>
        <v>1.0826084332097035</v>
      </c>
      <c r="M18" s="8">
        <f>G18-B18</f>
        <v>1231.699999999999</v>
      </c>
      <c r="N18" s="18">
        <f>K18/F18</f>
        <v>1.0744978772887095</v>
      </c>
      <c r="O18" s="8">
        <f>K18-F18</f>
        <v>1082.7000000000007</v>
      </c>
    </row>
    <row r="19" spans="1:15" ht="18.75" customHeight="1">
      <c r="A19" s="16" t="s">
        <v>25</v>
      </c>
      <c r="B19" s="5">
        <v>2254.8</v>
      </c>
      <c r="C19" s="5">
        <v>0</v>
      </c>
      <c r="D19" s="5">
        <v>0</v>
      </c>
      <c r="E19" s="5"/>
      <c r="F19" s="6">
        <f t="shared" si="4"/>
        <v>2254.8</v>
      </c>
      <c r="G19" s="5">
        <v>2439.4</v>
      </c>
      <c r="H19" s="5">
        <v>0</v>
      </c>
      <c r="I19" s="5">
        <v>0</v>
      </c>
      <c r="J19" s="5"/>
      <c r="K19" s="6">
        <f>G19-H19-I19-J19</f>
        <v>2439.4</v>
      </c>
      <c r="L19" s="18">
        <f>G19/B19</f>
        <v>1.0818697888948021</v>
      </c>
      <c r="M19" s="8">
        <f>G19-B19</f>
        <v>184.5999999999999</v>
      </c>
      <c r="N19" s="18">
        <f>K19/F19</f>
        <v>1.0818697888948021</v>
      </c>
      <c r="O19" s="8">
        <f>K19-F19</f>
        <v>184.5999999999999</v>
      </c>
    </row>
    <row r="20" spans="1:15" s="14" customFormat="1" ht="12.75">
      <c r="A20" s="19" t="s">
        <v>26</v>
      </c>
      <c r="B20" s="20">
        <v>34252.7</v>
      </c>
      <c r="C20" s="20">
        <v>15500.6</v>
      </c>
      <c r="D20" s="20">
        <v>3222.7</v>
      </c>
      <c r="E20" s="20"/>
      <c r="F20" s="6">
        <f t="shared" si="4"/>
        <v>15529.399999999998</v>
      </c>
      <c r="G20" s="20">
        <v>32297.6</v>
      </c>
      <c r="H20" s="20">
        <v>13018.3</v>
      </c>
      <c r="I20" s="20">
        <v>1884.9</v>
      </c>
      <c r="J20" s="20"/>
      <c r="K20" s="20">
        <f>G20-H20-I20</f>
        <v>17394.399999999998</v>
      </c>
      <c r="L20" s="12">
        <f aca="true" t="shared" si="5" ref="L20:L33">G20/B20</f>
        <v>0.9429212879568618</v>
      </c>
      <c r="M20" s="13">
        <f aca="true" t="shared" si="6" ref="M20:M31">G20-B20</f>
        <v>-1955.0999999999985</v>
      </c>
      <c r="N20" s="12">
        <f aca="true" t="shared" si="7" ref="N20:N33">K20/F20</f>
        <v>1.120094787950597</v>
      </c>
      <c r="O20" s="13">
        <f aca="true" t="shared" si="8" ref="O20:O31">K20-F20</f>
        <v>1865</v>
      </c>
    </row>
    <row r="21" spans="1:15" s="14" customFormat="1" ht="38.25">
      <c r="A21" s="19" t="s">
        <v>27</v>
      </c>
      <c r="B21" s="20">
        <v>45.3</v>
      </c>
      <c r="C21" s="20">
        <v>0</v>
      </c>
      <c r="D21" s="20">
        <v>0</v>
      </c>
      <c r="E21" s="20"/>
      <c r="F21" s="20">
        <f t="shared" si="4"/>
        <v>45.3</v>
      </c>
      <c r="G21" s="20">
        <v>77.7</v>
      </c>
      <c r="H21" s="20">
        <v>0</v>
      </c>
      <c r="I21" s="20">
        <v>0</v>
      </c>
      <c r="J21" s="20"/>
      <c r="K21" s="20">
        <f>G21-H21-I21</f>
        <v>77.7</v>
      </c>
      <c r="L21" s="12">
        <f t="shared" si="5"/>
        <v>1.7152317880794703</v>
      </c>
      <c r="M21" s="13">
        <f t="shared" si="6"/>
        <v>32.400000000000006</v>
      </c>
      <c r="N21" s="12">
        <f t="shared" si="7"/>
        <v>1.7152317880794703</v>
      </c>
      <c r="O21" s="13">
        <f t="shared" si="8"/>
        <v>32.400000000000006</v>
      </c>
    </row>
    <row r="22" spans="1:15" ht="30" customHeight="1">
      <c r="A22" s="21" t="s">
        <v>28</v>
      </c>
      <c r="B22" s="6">
        <f>SUM(B23:B24)</f>
        <v>3456</v>
      </c>
      <c r="C22" s="6">
        <f>SUM(C23:C24)</f>
        <v>0</v>
      </c>
      <c r="D22" s="6">
        <f>SUM(D23:D24)</f>
        <v>0</v>
      </c>
      <c r="E22" s="6">
        <f aca="true" t="shared" si="9" ref="E22:J22">SUM(E23:E24)</f>
        <v>0</v>
      </c>
      <c r="F22" s="6">
        <f t="shared" si="4"/>
        <v>3456</v>
      </c>
      <c r="G22" s="6">
        <v>4122.4</v>
      </c>
      <c r="H22" s="6">
        <f t="shared" si="9"/>
        <v>0</v>
      </c>
      <c r="I22" s="6">
        <f t="shared" si="9"/>
        <v>0</v>
      </c>
      <c r="J22" s="6">
        <f t="shared" si="9"/>
        <v>0</v>
      </c>
      <c r="K22" s="6">
        <v>4122.4</v>
      </c>
      <c r="L22" s="7">
        <f t="shared" si="5"/>
        <v>1.1928240740740739</v>
      </c>
      <c r="M22" s="8">
        <f t="shared" si="6"/>
        <v>666.3999999999996</v>
      </c>
      <c r="N22" s="7">
        <f t="shared" si="7"/>
        <v>1.1928240740740739</v>
      </c>
      <c r="O22" s="8">
        <f t="shared" si="8"/>
        <v>666.3999999999996</v>
      </c>
    </row>
    <row r="23" spans="1:15" s="14" customFormat="1" ht="12.75">
      <c r="A23" s="10" t="s">
        <v>19</v>
      </c>
      <c r="B23" s="11">
        <v>-0.4</v>
      </c>
      <c r="C23" s="11">
        <v>0</v>
      </c>
      <c r="D23" s="11">
        <v>0</v>
      </c>
      <c r="E23" s="11"/>
      <c r="F23" s="11">
        <f t="shared" si="4"/>
        <v>-0.4</v>
      </c>
      <c r="G23" s="11">
        <v>26.4</v>
      </c>
      <c r="H23" s="11">
        <v>0</v>
      </c>
      <c r="I23" s="11">
        <v>0</v>
      </c>
      <c r="J23" s="11"/>
      <c r="K23" s="11">
        <f>G23-H23-I23</f>
        <v>26.4</v>
      </c>
      <c r="L23" s="17"/>
      <c r="M23" s="13">
        <f t="shared" si="6"/>
        <v>26.799999999999997</v>
      </c>
      <c r="N23" s="17"/>
      <c r="O23" s="13">
        <f t="shared" si="8"/>
        <v>26.799999999999997</v>
      </c>
    </row>
    <row r="24" spans="1:15" ht="15">
      <c r="A24" s="15" t="s">
        <v>20</v>
      </c>
      <c r="B24" s="5">
        <v>3456.4</v>
      </c>
      <c r="C24" s="5">
        <v>0</v>
      </c>
      <c r="D24" s="5">
        <v>0</v>
      </c>
      <c r="E24" s="5"/>
      <c r="F24" s="33">
        <f t="shared" si="4"/>
        <v>3456.4</v>
      </c>
      <c r="G24" s="5">
        <v>4096.1</v>
      </c>
      <c r="H24" s="5">
        <v>0</v>
      </c>
      <c r="I24" s="5">
        <v>0</v>
      </c>
      <c r="J24" s="5"/>
      <c r="K24" s="5">
        <f>G24-H24-I24</f>
        <v>4096.1</v>
      </c>
      <c r="L24" s="18">
        <f t="shared" si="5"/>
        <v>1.1850769586853374</v>
      </c>
      <c r="M24" s="8">
        <f t="shared" si="6"/>
        <v>639.7000000000003</v>
      </c>
      <c r="N24" s="18">
        <f t="shared" si="7"/>
        <v>1.1850769586853374</v>
      </c>
      <c r="O24" s="8">
        <f t="shared" si="8"/>
        <v>639.7000000000003</v>
      </c>
    </row>
    <row r="25" spans="1:15" ht="15">
      <c r="A25" s="16" t="s">
        <v>29</v>
      </c>
      <c r="B25" s="6">
        <f>SUM(B26:B27)</f>
        <v>63252</v>
      </c>
      <c r="C25" s="6">
        <f>SUM(C26:C27)</f>
        <v>38115</v>
      </c>
      <c r="D25" s="6">
        <f>SUM(D26:D27)</f>
        <v>9857.2</v>
      </c>
      <c r="E25" s="6">
        <f aca="true" t="shared" si="10" ref="E25:J25">SUM(E26:E27)</f>
        <v>0</v>
      </c>
      <c r="F25" s="6">
        <f t="shared" si="4"/>
        <v>15279.8</v>
      </c>
      <c r="G25" s="6">
        <f t="shared" si="10"/>
        <v>50819.2</v>
      </c>
      <c r="H25" s="6">
        <f t="shared" si="10"/>
        <v>32495.1</v>
      </c>
      <c r="I25" s="6">
        <f t="shared" si="10"/>
        <v>8172.5</v>
      </c>
      <c r="J25" s="6">
        <f t="shared" si="10"/>
        <v>0</v>
      </c>
      <c r="K25" s="6">
        <f>SUM(K26:K27)</f>
        <v>10151.599999999999</v>
      </c>
      <c r="L25" s="7">
        <f t="shared" si="5"/>
        <v>0.8034402074242711</v>
      </c>
      <c r="M25" s="8">
        <f t="shared" si="6"/>
        <v>-12432.800000000003</v>
      </c>
      <c r="N25" s="7">
        <f t="shared" si="7"/>
        <v>0.6643804238275369</v>
      </c>
      <c r="O25" s="8">
        <f t="shared" si="8"/>
        <v>-5128.200000000001</v>
      </c>
    </row>
    <row r="26" spans="1:15" s="14" customFormat="1" ht="12.75">
      <c r="A26" s="10" t="s">
        <v>19</v>
      </c>
      <c r="B26" s="11">
        <v>63225.2</v>
      </c>
      <c r="C26" s="11">
        <v>38110.4</v>
      </c>
      <c r="D26" s="11">
        <v>9856.1</v>
      </c>
      <c r="E26" s="11"/>
      <c r="F26" s="11">
        <f t="shared" si="4"/>
        <v>15258.699999999995</v>
      </c>
      <c r="G26" s="11">
        <v>50789.7</v>
      </c>
      <c r="H26" s="11">
        <v>32490</v>
      </c>
      <c r="I26" s="11">
        <v>8163.8</v>
      </c>
      <c r="J26" s="11"/>
      <c r="K26" s="11">
        <f>G26-H26-I26</f>
        <v>10135.899999999998</v>
      </c>
      <c r="L26" s="17">
        <f t="shared" si="5"/>
        <v>0.8033141848503444</v>
      </c>
      <c r="M26" s="13">
        <f t="shared" si="6"/>
        <v>-12435.5</v>
      </c>
      <c r="N26" s="17">
        <f t="shared" si="7"/>
        <v>0.664270219612418</v>
      </c>
      <c r="O26" s="13">
        <f t="shared" si="8"/>
        <v>-5122.799999999997</v>
      </c>
    </row>
    <row r="27" spans="1:15" ht="15">
      <c r="A27" s="15" t="s">
        <v>20</v>
      </c>
      <c r="B27" s="5">
        <v>26.8</v>
      </c>
      <c r="C27" s="5">
        <v>4.6</v>
      </c>
      <c r="D27" s="5">
        <v>1.1</v>
      </c>
      <c r="E27" s="5"/>
      <c r="F27" s="33">
        <f t="shared" si="4"/>
        <v>21.1</v>
      </c>
      <c r="G27" s="5">
        <v>29.5</v>
      </c>
      <c r="H27" s="5">
        <v>5.1</v>
      </c>
      <c r="I27" s="5">
        <v>8.7</v>
      </c>
      <c r="J27" s="5"/>
      <c r="K27" s="5">
        <f>G27-H27-I27</f>
        <v>15.7</v>
      </c>
      <c r="L27" s="22">
        <f t="shared" si="5"/>
        <v>1.1007462686567164</v>
      </c>
      <c r="M27" s="8">
        <f t="shared" si="6"/>
        <v>2.6999999999999993</v>
      </c>
      <c r="N27" s="18">
        <f t="shared" si="7"/>
        <v>0.7440758293838862</v>
      </c>
      <c r="O27" s="8">
        <f t="shared" si="8"/>
        <v>-5.400000000000002</v>
      </c>
    </row>
    <row r="28" spans="1:15" s="23" customFormat="1" ht="27.75" customHeight="1">
      <c r="A28" s="21" t="s">
        <v>30</v>
      </c>
      <c r="B28" s="6">
        <v>60716.1</v>
      </c>
      <c r="C28" s="6">
        <v>38110.4</v>
      </c>
      <c r="D28" s="6">
        <v>7647.4</v>
      </c>
      <c r="E28" s="6">
        <v>0</v>
      </c>
      <c r="F28" s="6">
        <f t="shared" si="4"/>
        <v>14958.299999999997</v>
      </c>
      <c r="G28" s="6">
        <v>47875.9</v>
      </c>
      <c r="H28" s="6">
        <v>32490</v>
      </c>
      <c r="I28" s="6">
        <v>5594.5</v>
      </c>
      <c r="J28" s="6"/>
      <c r="K28" s="6">
        <f>G28-H28-I28-J28</f>
        <v>9791.400000000001</v>
      </c>
      <c r="L28" s="7">
        <f t="shared" si="5"/>
        <v>0.7885206724410824</v>
      </c>
      <c r="M28" s="8">
        <f t="shared" si="6"/>
        <v>-12840.199999999997</v>
      </c>
      <c r="N28" s="7">
        <f t="shared" si="7"/>
        <v>0.6545797316539983</v>
      </c>
      <c r="O28" s="8">
        <f t="shared" si="8"/>
        <v>-5166.899999999996</v>
      </c>
    </row>
    <row r="29" spans="1:15" ht="45.75">
      <c r="A29" s="24" t="s">
        <v>31</v>
      </c>
      <c r="B29" s="25" t="s">
        <v>32</v>
      </c>
      <c r="C29" s="26"/>
      <c r="D29" s="26"/>
      <c r="E29" s="6"/>
      <c r="F29" s="6">
        <f t="shared" si="4"/>
        <v>7399.4</v>
      </c>
      <c r="G29" s="25" t="s">
        <v>33</v>
      </c>
      <c r="H29" s="5">
        <v>0</v>
      </c>
      <c r="I29" s="5">
        <v>0</v>
      </c>
      <c r="J29" s="26"/>
      <c r="K29" s="34">
        <f>G29-H29-I29-J29</f>
        <v>7508.5</v>
      </c>
      <c r="L29" s="7">
        <f t="shared" si="5"/>
        <v>1.014744438738276</v>
      </c>
      <c r="M29" s="8">
        <f t="shared" si="6"/>
        <v>109.10000000000036</v>
      </c>
      <c r="N29" s="7">
        <f t="shared" si="7"/>
        <v>1.014744438738276</v>
      </c>
      <c r="O29" s="8">
        <f t="shared" si="8"/>
        <v>109.10000000000036</v>
      </c>
    </row>
    <row r="30" spans="1:15" ht="15">
      <c r="A30" s="27" t="s">
        <v>34</v>
      </c>
      <c r="B30" s="25"/>
      <c r="C30" s="28"/>
      <c r="D30" s="28"/>
      <c r="E30" s="5"/>
      <c r="F30" s="6"/>
      <c r="G30" s="25"/>
      <c r="H30" s="26"/>
      <c r="I30" s="26"/>
      <c r="J30" s="26"/>
      <c r="K30" s="34"/>
      <c r="L30" s="7"/>
      <c r="M30" s="8"/>
      <c r="N30" s="7"/>
      <c r="O30" s="8"/>
    </row>
    <row r="31" spans="1:15" ht="23.25">
      <c r="A31" s="24" t="s">
        <v>35</v>
      </c>
      <c r="B31" s="25" t="s">
        <v>36</v>
      </c>
      <c r="C31" s="6">
        <v>0</v>
      </c>
      <c r="D31" s="6">
        <v>0</v>
      </c>
      <c r="E31" s="29">
        <v>0</v>
      </c>
      <c r="F31" s="6">
        <f>B31-C31-D31-E31</f>
        <v>5460.5</v>
      </c>
      <c r="G31" s="25" t="s">
        <v>37</v>
      </c>
      <c r="H31" s="5">
        <v>0</v>
      </c>
      <c r="I31" s="5">
        <v>0</v>
      </c>
      <c r="J31" s="26"/>
      <c r="K31" s="34">
        <f>G31-H31-I31-J31</f>
        <v>5545.5</v>
      </c>
      <c r="L31" s="7">
        <f t="shared" si="5"/>
        <v>1.0155663400787474</v>
      </c>
      <c r="M31" s="8">
        <f t="shared" si="6"/>
        <v>85</v>
      </c>
      <c r="N31" s="7">
        <f t="shared" si="7"/>
        <v>1.0155663400787474</v>
      </c>
      <c r="O31" s="8">
        <f t="shared" si="8"/>
        <v>85</v>
      </c>
    </row>
    <row r="32" spans="1:15" ht="42.75" customHeight="1">
      <c r="A32" s="24" t="s">
        <v>38</v>
      </c>
      <c r="B32" s="6">
        <v>0.7</v>
      </c>
      <c r="C32" s="6">
        <v>0</v>
      </c>
      <c r="D32" s="6">
        <v>0</v>
      </c>
      <c r="E32" s="6">
        <v>0</v>
      </c>
      <c r="F32" s="6">
        <f>B32-C32-D32</f>
        <v>0.7</v>
      </c>
      <c r="G32" s="6">
        <v>0.5</v>
      </c>
      <c r="H32" s="6">
        <v>0</v>
      </c>
      <c r="I32" s="6">
        <v>0</v>
      </c>
      <c r="J32" s="6">
        <v>0</v>
      </c>
      <c r="K32" s="6">
        <f>G32-H32-I32</f>
        <v>0.5</v>
      </c>
      <c r="L32" s="7">
        <f t="shared" si="5"/>
        <v>0.7142857142857143</v>
      </c>
      <c r="M32" s="8">
        <f>G32-B32</f>
        <v>-0.19999999999999996</v>
      </c>
      <c r="N32" s="7">
        <f t="shared" si="7"/>
        <v>0.7142857142857143</v>
      </c>
      <c r="O32" s="8">
        <f>K32-F32</f>
        <v>-0.19999999999999996</v>
      </c>
    </row>
    <row r="33" spans="1:15" ht="33.75" customHeight="1">
      <c r="A33" s="24" t="s">
        <v>39</v>
      </c>
      <c r="B33" s="6">
        <v>0.2</v>
      </c>
      <c r="C33" s="6">
        <v>0</v>
      </c>
      <c r="D33" s="6">
        <v>0</v>
      </c>
      <c r="E33" s="6">
        <v>0</v>
      </c>
      <c r="F33" s="6">
        <f>B33-C33-D33-E33</f>
        <v>0.2</v>
      </c>
      <c r="G33" s="6">
        <v>0.1</v>
      </c>
      <c r="H33" s="6">
        <v>0</v>
      </c>
      <c r="I33" s="6">
        <v>0</v>
      </c>
      <c r="J33" s="6">
        <v>0</v>
      </c>
      <c r="K33" s="6">
        <f>G33-H33-I33-J33</f>
        <v>0.1</v>
      </c>
      <c r="L33" s="7">
        <f t="shared" si="5"/>
        <v>0.5</v>
      </c>
      <c r="M33" s="8">
        <f>G33-B33</f>
        <v>-0.1</v>
      </c>
      <c r="N33" s="7">
        <f t="shared" si="7"/>
        <v>0.5</v>
      </c>
      <c r="O33" s="8">
        <f>K33-F33</f>
        <v>-0.1</v>
      </c>
    </row>
    <row r="34" spans="5:14" ht="15">
      <c r="E34" s="2"/>
      <c r="M34" s="2"/>
      <c r="N34" s="1"/>
    </row>
    <row r="35" spans="5:14" ht="15">
      <c r="E35" s="2"/>
      <c r="M35" s="2"/>
      <c r="N35" s="1"/>
    </row>
    <row r="36" spans="5:14" ht="15">
      <c r="E36" s="2"/>
      <c r="M36" s="2"/>
      <c r="N36" s="1"/>
    </row>
    <row r="37" spans="5:14" ht="15">
      <c r="E37" s="2"/>
      <c r="M37" s="2"/>
      <c r="N37" s="1"/>
    </row>
    <row r="38" spans="5:14" ht="15">
      <c r="E38" s="2"/>
      <c r="M38" s="2"/>
      <c r="N38" s="1"/>
    </row>
    <row r="39" spans="5:14" ht="15">
      <c r="E39" s="2"/>
      <c r="M39" s="2"/>
      <c r="N39" s="1"/>
    </row>
    <row r="40" spans="5:14" ht="15">
      <c r="E40" s="2"/>
      <c r="M40" s="2"/>
      <c r="N40" s="1"/>
    </row>
    <row r="41" spans="5:14" ht="15">
      <c r="E41" s="2"/>
      <c r="M41" s="2"/>
      <c r="N41" s="1"/>
    </row>
    <row r="42" spans="5:14" ht="15">
      <c r="E42" s="2"/>
      <c r="M42" s="2"/>
      <c r="N42" s="1"/>
    </row>
    <row r="43" spans="5:14" ht="15">
      <c r="E43" s="2"/>
      <c r="M43" s="2"/>
      <c r="N43" s="1"/>
    </row>
    <row r="44" spans="2:14" ht="15">
      <c r="B44"/>
      <c r="C44"/>
      <c r="D44"/>
      <c r="E44" s="2"/>
      <c r="M44" s="2"/>
      <c r="N44" s="1"/>
    </row>
    <row r="45" spans="2:14" ht="15">
      <c r="B45"/>
      <c r="C45"/>
      <c r="D45"/>
      <c r="E45" s="2"/>
      <c r="M45" s="2"/>
      <c r="N45" s="1"/>
    </row>
    <row r="46" spans="2:14" ht="15">
      <c r="B46"/>
      <c r="C46"/>
      <c r="D46"/>
      <c r="E46" s="2"/>
      <c r="M46" s="2"/>
      <c r="N46" s="1"/>
    </row>
    <row r="47" spans="2:14" ht="15">
      <c r="B47"/>
      <c r="C47"/>
      <c r="D47"/>
      <c r="E47" s="2"/>
      <c r="M47" s="2"/>
      <c r="N47" s="1"/>
    </row>
    <row r="48" spans="2:14" ht="15">
      <c r="B48"/>
      <c r="C48"/>
      <c r="D48"/>
      <c r="E48" s="2"/>
      <c r="M48" s="2"/>
      <c r="N48" s="1"/>
    </row>
    <row r="49" spans="2:14" ht="15">
      <c r="B49"/>
      <c r="C49"/>
      <c r="D49"/>
      <c r="E49" s="2"/>
      <c r="M49" s="2"/>
      <c r="N49" s="1"/>
    </row>
    <row r="50" spans="2:14" ht="15">
      <c r="B50"/>
      <c r="C50"/>
      <c r="D50"/>
      <c r="E50" s="2"/>
      <c r="M50" s="2"/>
      <c r="N50" s="1"/>
    </row>
    <row r="51" spans="2:14" ht="15">
      <c r="B51"/>
      <c r="C51"/>
      <c r="D51"/>
      <c r="E51" s="2"/>
      <c r="M51" s="2"/>
      <c r="N51" s="1"/>
    </row>
    <row r="52" spans="2:14" ht="15">
      <c r="B52"/>
      <c r="C52"/>
      <c r="D52"/>
      <c r="E52" s="2"/>
      <c r="M52" s="2"/>
      <c r="N52" s="1"/>
    </row>
    <row r="53" spans="2:14" ht="15">
      <c r="B53"/>
      <c r="C53"/>
      <c r="D53"/>
      <c r="E53" s="2"/>
      <c r="M53" s="2"/>
      <c r="N53" s="1"/>
    </row>
    <row r="54" spans="2:14" ht="15">
      <c r="B54"/>
      <c r="C54"/>
      <c r="D54"/>
      <c r="E54" s="2"/>
      <c r="M54" s="2"/>
      <c r="N54" s="1"/>
    </row>
    <row r="55" spans="2:14" ht="15">
      <c r="B55"/>
      <c r="C55"/>
      <c r="D55"/>
      <c r="E55" s="2"/>
      <c r="M55" s="2"/>
      <c r="N55" s="1"/>
    </row>
    <row r="56" spans="2:14" ht="15">
      <c r="B56"/>
      <c r="C56"/>
      <c r="D56"/>
      <c r="E56" s="2"/>
      <c r="M56" s="2"/>
      <c r="N56" s="1"/>
    </row>
    <row r="57" spans="2:14" ht="15">
      <c r="B57"/>
      <c r="C57"/>
      <c r="D57"/>
      <c r="E57" s="2"/>
      <c r="M57" s="2"/>
      <c r="N57" s="1"/>
    </row>
    <row r="58" spans="2:14" ht="15">
      <c r="B58"/>
      <c r="C58"/>
      <c r="D58"/>
      <c r="E58" s="2"/>
      <c r="M58" s="2"/>
      <c r="N58" s="1"/>
    </row>
    <row r="59" spans="2:14" ht="15">
      <c r="B59"/>
      <c r="C59"/>
      <c r="D59"/>
      <c r="E59" s="2"/>
      <c r="M59" s="2"/>
      <c r="N59" s="1"/>
    </row>
    <row r="60" spans="2:14" ht="15">
      <c r="B60"/>
      <c r="C60"/>
      <c r="D60"/>
      <c r="E60" s="2"/>
      <c r="M60" s="2"/>
      <c r="N60" s="1"/>
    </row>
    <row r="61" spans="2:14" ht="15">
      <c r="B61"/>
      <c r="C61"/>
      <c r="D61"/>
      <c r="E61" s="2"/>
      <c r="M61" s="2"/>
      <c r="N61" s="1"/>
    </row>
    <row r="62" spans="2:14" ht="15">
      <c r="B62"/>
      <c r="C62"/>
      <c r="D62"/>
      <c r="E62" s="2"/>
      <c r="M62" s="2"/>
      <c r="N62" s="1"/>
    </row>
    <row r="63" spans="2:14" ht="15">
      <c r="B63"/>
      <c r="C63"/>
      <c r="D63"/>
      <c r="E63" s="2"/>
      <c r="M63" s="2"/>
      <c r="N63" s="1"/>
    </row>
    <row r="64" spans="2:14" ht="15">
      <c r="B64"/>
      <c r="C64"/>
      <c r="D64"/>
      <c r="E64" s="2"/>
      <c r="M64" s="2"/>
      <c r="N64" s="1"/>
    </row>
    <row r="65" spans="2:14" ht="15">
      <c r="B65"/>
      <c r="C65"/>
      <c r="D65"/>
      <c r="E65" s="2"/>
      <c r="M65" s="2"/>
      <c r="N65" s="1"/>
    </row>
    <row r="66" spans="2:14" ht="15">
      <c r="B66"/>
      <c r="C66"/>
      <c r="D66"/>
      <c r="E66" s="2"/>
      <c r="M66" s="2"/>
      <c r="N66" s="1"/>
    </row>
    <row r="67" spans="2:14" ht="15">
      <c r="B67"/>
      <c r="C67"/>
      <c r="D67"/>
      <c r="E67" s="2"/>
      <c r="M67" s="2"/>
      <c r="N67" s="1"/>
    </row>
    <row r="68" spans="2:14" ht="15">
      <c r="B68"/>
      <c r="C68"/>
      <c r="D68"/>
      <c r="E68" s="2"/>
      <c r="M68" s="2"/>
      <c r="N68" s="1"/>
    </row>
    <row r="69" spans="2:14" ht="15">
      <c r="B69"/>
      <c r="C69"/>
      <c r="D69"/>
      <c r="E69" s="2"/>
      <c r="M69" s="2"/>
      <c r="N69" s="1"/>
    </row>
    <row r="70" spans="2:14" ht="15">
      <c r="B70"/>
      <c r="C70"/>
      <c r="D70"/>
      <c r="E70" s="2"/>
      <c r="M70" s="2"/>
      <c r="N70" s="1"/>
    </row>
    <row r="71" spans="2:14" ht="15">
      <c r="B71"/>
      <c r="C71"/>
      <c r="D71"/>
      <c r="E71" s="2"/>
      <c r="M71" s="2"/>
      <c r="N71" s="1"/>
    </row>
    <row r="72" spans="2:14" ht="15">
      <c r="B72"/>
      <c r="C72"/>
      <c r="D72"/>
      <c r="E72" s="2"/>
      <c r="M72" s="2"/>
      <c r="N72" s="1"/>
    </row>
    <row r="73" spans="2:14" ht="15">
      <c r="B73"/>
      <c r="C73"/>
      <c r="D73"/>
      <c r="E73" s="2"/>
      <c r="M73" s="2"/>
      <c r="N73" s="1"/>
    </row>
    <row r="74" spans="2:14" ht="15">
      <c r="B74"/>
      <c r="C74"/>
      <c r="D74"/>
      <c r="E74" s="2"/>
      <c r="M74" s="2"/>
      <c r="N74" s="1"/>
    </row>
    <row r="75" spans="2:14" ht="15">
      <c r="B75"/>
      <c r="C75"/>
      <c r="D75"/>
      <c r="E75" s="2"/>
      <c r="M75" s="2"/>
      <c r="N75" s="1"/>
    </row>
    <row r="76" spans="2:14" ht="15">
      <c r="B76"/>
      <c r="C76"/>
      <c r="D76"/>
      <c r="E76" s="2"/>
      <c r="M76" s="2"/>
      <c r="N76" s="1"/>
    </row>
    <row r="77" spans="2:14" ht="15">
      <c r="B77"/>
      <c r="C77"/>
      <c r="D77"/>
      <c r="E77" s="2"/>
      <c r="M77" s="2"/>
      <c r="N77" s="1"/>
    </row>
    <row r="78" spans="2:14" ht="15">
      <c r="B78"/>
      <c r="C78"/>
      <c r="D78"/>
      <c r="E78" s="2"/>
      <c r="M78" s="2"/>
      <c r="N78" s="1"/>
    </row>
    <row r="79" spans="2:14" ht="15">
      <c r="B79"/>
      <c r="C79"/>
      <c r="D79"/>
      <c r="E79" s="2"/>
      <c r="M79" s="2"/>
      <c r="N79" s="1"/>
    </row>
    <row r="80" spans="2:14" ht="15">
      <c r="B80"/>
      <c r="C80"/>
      <c r="D80"/>
      <c r="E80" s="2"/>
      <c r="M80" s="2"/>
      <c r="N80" s="1"/>
    </row>
    <row r="81" spans="2:14" ht="15">
      <c r="B81"/>
      <c r="C81"/>
      <c r="D81"/>
      <c r="E81" s="2"/>
      <c r="M81" s="2"/>
      <c r="N81" s="1"/>
    </row>
    <row r="82" spans="2:14" ht="15">
      <c r="B82"/>
      <c r="C82"/>
      <c r="D82"/>
      <c r="E82" s="2"/>
      <c r="M82" s="2"/>
      <c r="N82" s="1"/>
    </row>
    <row r="83" spans="2:14" ht="15">
      <c r="B83"/>
      <c r="C83"/>
      <c r="D83"/>
      <c r="E83" s="2"/>
      <c r="M83" s="2"/>
      <c r="N83" s="1"/>
    </row>
    <row r="84" spans="2:14" ht="15">
      <c r="B84"/>
      <c r="C84"/>
      <c r="D84"/>
      <c r="E84" s="2"/>
      <c r="M84" s="2"/>
      <c r="N84" s="1"/>
    </row>
    <row r="85" spans="2:14" ht="15">
      <c r="B85"/>
      <c r="C85"/>
      <c r="D85"/>
      <c r="E85" s="2"/>
      <c r="M85" s="2"/>
      <c r="N85" s="1"/>
    </row>
    <row r="86" spans="2:14" ht="15">
      <c r="B86"/>
      <c r="C86"/>
      <c r="D86"/>
      <c r="E86" s="2"/>
      <c r="M86" s="2"/>
      <c r="N86" s="1"/>
    </row>
    <row r="87" spans="2:14" ht="15">
      <c r="B87"/>
      <c r="C87"/>
      <c r="D87"/>
      <c r="E87" s="2"/>
      <c r="M87" s="2"/>
      <c r="N87" s="1"/>
    </row>
    <row r="88" spans="2:14" ht="15">
      <c r="B88"/>
      <c r="C88"/>
      <c r="D88"/>
      <c r="E88" s="2"/>
      <c r="M88" s="2"/>
      <c r="N88" s="1"/>
    </row>
    <row r="89" spans="2:14" ht="15">
      <c r="B89"/>
      <c r="C89"/>
      <c r="D89"/>
      <c r="E89" s="2"/>
      <c r="M89" s="2"/>
      <c r="N89" s="1"/>
    </row>
    <row r="90" spans="2:14" ht="15">
      <c r="B90"/>
      <c r="C90"/>
      <c r="D90"/>
      <c r="E90" s="2"/>
      <c r="M90" s="2"/>
      <c r="N90" s="1"/>
    </row>
    <row r="91" spans="2:14" ht="15">
      <c r="B91"/>
      <c r="C91"/>
      <c r="D91"/>
      <c r="E91" s="2"/>
      <c r="M91" s="2"/>
      <c r="N91" s="1"/>
    </row>
    <row r="92" spans="2:14" ht="15">
      <c r="B92"/>
      <c r="C92"/>
      <c r="D92"/>
      <c r="E92" s="2"/>
      <c r="M92" s="2"/>
      <c r="N92" s="1"/>
    </row>
    <row r="93" spans="2:14" ht="15">
      <c r="B93"/>
      <c r="C93"/>
      <c r="D93"/>
      <c r="E93" s="2"/>
      <c r="M93" s="2"/>
      <c r="N93" s="1"/>
    </row>
    <row r="94" spans="2:14" ht="15">
      <c r="B94"/>
      <c r="C94"/>
      <c r="D94"/>
      <c r="E94" s="2"/>
      <c r="M94" s="2"/>
      <c r="N94" s="1"/>
    </row>
    <row r="95" spans="2:14" ht="15">
      <c r="B95"/>
      <c r="C95"/>
      <c r="D95"/>
      <c r="E95" s="2"/>
      <c r="M95" s="2"/>
      <c r="N95" s="1"/>
    </row>
    <row r="96" spans="2:14" ht="15">
      <c r="B96"/>
      <c r="C96"/>
      <c r="D96"/>
      <c r="E96" s="2"/>
      <c r="M96" s="2"/>
      <c r="N96" s="1"/>
    </row>
    <row r="97" spans="2:13" ht="15">
      <c r="B97"/>
      <c r="C97"/>
      <c r="D97"/>
      <c r="E97" s="2"/>
      <c r="M97" s="2"/>
    </row>
    <row r="98" ht="15">
      <c r="M98" s="2"/>
    </row>
    <row r="99" ht="15">
      <c r="M99" s="2"/>
    </row>
    <row r="100" ht="15">
      <c r="M100" s="2"/>
    </row>
    <row r="101" ht="15">
      <c r="M101" s="2"/>
    </row>
    <row r="102" ht="15">
      <c r="M102" s="2"/>
    </row>
    <row r="103" ht="15">
      <c r="M103" s="2"/>
    </row>
    <row r="104" ht="15">
      <c r="M104" s="2"/>
    </row>
    <row r="105" ht="15">
      <c r="M105" s="2"/>
    </row>
    <row r="106" ht="15">
      <c r="M106" s="2"/>
    </row>
    <row r="107" ht="15">
      <c r="M107" s="2"/>
    </row>
    <row r="108" spans="2:13" ht="15">
      <c r="B108"/>
      <c r="C108"/>
      <c r="D108"/>
      <c r="E108"/>
      <c r="F108" s="1"/>
      <c r="M108" s="2"/>
    </row>
    <row r="109" spans="2:13" ht="15">
      <c r="B109"/>
      <c r="C109"/>
      <c r="D109"/>
      <c r="E109"/>
      <c r="F109" s="1"/>
      <c r="M109" s="2"/>
    </row>
    <row r="110" spans="2:13" ht="15">
      <c r="B110"/>
      <c r="C110"/>
      <c r="D110"/>
      <c r="E110"/>
      <c r="F110" s="1"/>
      <c r="M110" s="2"/>
    </row>
    <row r="111" spans="2:13" ht="15">
      <c r="B111"/>
      <c r="C111"/>
      <c r="D111"/>
      <c r="E111"/>
      <c r="F111" s="1"/>
      <c r="M111" s="2"/>
    </row>
    <row r="112" spans="2:13" ht="15">
      <c r="B112"/>
      <c r="C112"/>
      <c r="D112"/>
      <c r="E112"/>
      <c r="F112" s="1"/>
      <c r="M112" s="2"/>
    </row>
    <row r="113" spans="2:13" ht="15">
      <c r="B113"/>
      <c r="C113"/>
      <c r="D113"/>
      <c r="E113"/>
      <c r="F113" s="1"/>
      <c r="M113" s="2"/>
    </row>
    <row r="114" spans="2:13" ht="15">
      <c r="B114"/>
      <c r="C114"/>
      <c r="D114"/>
      <c r="E114"/>
      <c r="F114" s="1"/>
      <c r="M114" s="2"/>
    </row>
    <row r="115" spans="2:13" ht="15">
      <c r="B115"/>
      <c r="C115"/>
      <c r="D115"/>
      <c r="E115"/>
      <c r="F115" s="1"/>
      <c r="M115" s="2"/>
    </row>
    <row r="116" spans="2:13" ht="15">
      <c r="B116"/>
      <c r="C116"/>
      <c r="D116"/>
      <c r="E116"/>
      <c r="F116" s="1"/>
      <c r="M116" s="2"/>
    </row>
    <row r="117" spans="2:13" ht="15">
      <c r="B117"/>
      <c r="C117"/>
      <c r="D117"/>
      <c r="E117"/>
      <c r="F117" s="1"/>
      <c r="M117" s="2"/>
    </row>
    <row r="118" spans="2:13" ht="15">
      <c r="B118"/>
      <c r="C118"/>
      <c r="D118"/>
      <c r="E118"/>
      <c r="F118" s="1"/>
      <c r="M118" s="2"/>
    </row>
    <row r="119" spans="2:13" ht="15">
      <c r="B119"/>
      <c r="C119"/>
      <c r="D119"/>
      <c r="E119"/>
      <c r="F119" s="1"/>
      <c r="M119" s="2"/>
    </row>
    <row r="120" spans="2:13" ht="15">
      <c r="B120"/>
      <c r="C120"/>
      <c r="D120"/>
      <c r="E120"/>
      <c r="F120" s="1"/>
      <c r="M120" s="2"/>
    </row>
    <row r="121" spans="2:13" ht="15">
      <c r="B121"/>
      <c r="C121"/>
      <c r="D121"/>
      <c r="E121"/>
      <c r="F121" s="1"/>
      <c r="M121" s="2"/>
    </row>
    <row r="122" spans="2:13" ht="15">
      <c r="B122"/>
      <c r="C122"/>
      <c r="D122"/>
      <c r="E122"/>
      <c r="F122" s="1"/>
      <c r="M122" s="2"/>
    </row>
    <row r="123" spans="2:13" ht="15">
      <c r="B123"/>
      <c r="C123"/>
      <c r="D123"/>
      <c r="E123"/>
      <c r="F123" s="1"/>
      <c r="M123" s="2"/>
    </row>
    <row r="124" spans="2:13" ht="15">
      <c r="B124"/>
      <c r="C124"/>
      <c r="D124"/>
      <c r="E124"/>
      <c r="F124" s="1"/>
      <c r="M124" s="2"/>
    </row>
    <row r="125" spans="2:13" ht="15">
      <c r="B125"/>
      <c r="C125"/>
      <c r="D125"/>
      <c r="E125"/>
      <c r="F125" s="1"/>
      <c r="M125" s="2"/>
    </row>
    <row r="126" spans="2:13" ht="15">
      <c r="B126"/>
      <c r="C126"/>
      <c r="D126"/>
      <c r="E126"/>
      <c r="F126" s="1"/>
      <c r="M126" s="2"/>
    </row>
    <row r="127" spans="2:13" ht="15">
      <c r="B127"/>
      <c r="C127"/>
      <c r="D127"/>
      <c r="E127"/>
      <c r="F127" s="1"/>
      <c r="M127" s="2"/>
    </row>
    <row r="128" spans="2:13" ht="15">
      <c r="B128"/>
      <c r="C128"/>
      <c r="D128"/>
      <c r="E128"/>
      <c r="F128" s="1"/>
      <c r="M128" s="2"/>
    </row>
    <row r="129" spans="2:13" ht="15">
      <c r="B129"/>
      <c r="C129"/>
      <c r="D129"/>
      <c r="E129"/>
      <c r="F129" s="1"/>
      <c r="M129" s="2"/>
    </row>
    <row r="130" spans="2:13" ht="15">
      <c r="B130"/>
      <c r="C130"/>
      <c r="D130"/>
      <c r="E130"/>
      <c r="F130" s="1"/>
      <c r="M130" s="2"/>
    </row>
    <row r="131" spans="2:13" ht="15">
      <c r="B131"/>
      <c r="C131"/>
      <c r="D131"/>
      <c r="E131"/>
      <c r="F131" s="1"/>
      <c r="M131" s="2"/>
    </row>
    <row r="132" spans="2:13" ht="15">
      <c r="B132"/>
      <c r="C132"/>
      <c r="D132"/>
      <c r="E132"/>
      <c r="F132" s="1"/>
      <c r="M132" s="2"/>
    </row>
    <row r="133" spans="2:13" ht="15">
      <c r="B133"/>
      <c r="C133"/>
      <c r="D133"/>
      <c r="E133"/>
      <c r="F133" s="1"/>
      <c r="M133" s="2"/>
    </row>
    <row r="134" spans="2:13" ht="15">
      <c r="B134"/>
      <c r="C134"/>
      <c r="D134"/>
      <c r="E134"/>
      <c r="F134" s="1"/>
      <c r="M134" s="2"/>
    </row>
    <row r="135" spans="2:13" ht="15">
      <c r="B135"/>
      <c r="C135"/>
      <c r="D135"/>
      <c r="E135"/>
      <c r="F135" s="1"/>
      <c r="M135" s="2"/>
    </row>
    <row r="136" spans="2:13" ht="15">
      <c r="B136"/>
      <c r="C136"/>
      <c r="D136"/>
      <c r="E136"/>
      <c r="F136" s="1"/>
      <c r="M136" s="2"/>
    </row>
    <row r="137" spans="2:13" ht="15">
      <c r="B137"/>
      <c r="C137"/>
      <c r="D137"/>
      <c r="E137"/>
      <c r="F137" s="1"/>
      <c r="M137" s="2"/>
    </row>
    <row r="138" spans="2:13" ht="15">
      <c r="B138"/>
      <c r="C138"/>
      <c r="D138"/>
      <c r="E138"/>
      <c r="F138" s="1"/>
      <c r="M138" s="2"/>
    </row>
    <row r="139" spans="2:13" ht="15">
      <c r="B139"/>
      <c r="C139"/>
      <c r="D139"/>
      <c r="E139"/>
      <c r="F139" s="1"/>
      <c r="M139" s="2"/>
    </row>
    <row r="140" spans="2:13" ht="15">
      <c r="B140"/>
      <c r="C140"/>
      <c r="D140"/>
      <c r="E140"/>
      <c r="F140" s="1"/>
      <c r="M140" s="2"/>
    </row>
    <row r="141" spans="2:13" ht="15">
      <c r="B141"/>
      <c r="C141"/>
      <c r="D141"/>
      <c r="E141"/>
      <c r="F141" s="1"/>
      <c r="M141" s="2"/>
    </row>
    <row r="142" spans="2:13" ht="15">
      <c r="B142"/>
      <c r="C142"/>
      <c r="D142"/>
      <c r="E142"/>
      <c r="F142" s="1"/>
      <c r="M142" s="2"/>
    </row>
    <row r="143" spans="2:13" ht="15">
      <c r="B143"/>
      <c r="C143"/>
      <c r="D143"/>
      <c r="E143"/>
      <c r="F143" s="1"/>
      <c r="M143" s="2"/>
    </row>
    <row r="144" spans="2:13" ht="15">
      <c r="B144"/>
      <c r="C144"/>
      <c r="D144"/>
      <c r="E144"/>
      <c r="F144" s="1"/>
      <c r="M144" s="2"/>
    </row>
    <row r="145" spans="2:13" ht="15">
      <c r="B145"/>
      <c r="C145"/>
      <c r="D145"/>
      <c r="E145"/>
      <c r="F145" s="1"/>
      <c r="M145" s="2"/>
    </row>
    <row r="146" spans="2:13" ht="15">
      <c r="B146"/>
      <c r="C146"/>
      <c r="D146"/>
      <c r="E146"/>
      <c r="F146" s="1"/>
      <c r="M146" s="2"/>
    </row>
    <row r="147" spans="2:13" ht="15">
      <c r="B147"/>
      <c r="C147"/>
      <c r="D147"/>
      <c r="E147"/>
      <c r="F147" s="1"/>
      <c r="M147" s="2"/>
    </row>
    <row r="148" spans="2:13" ht="15">
      <c r="B148"/>
      <c r="C148"/>
      <c r="D148"/>
      <c r="E148"/>
      <c r="F148" s="1"/>
      <c r="M148" s="2"/>
    </row>
    <row r="149" spans="2:13" ht="15">
      <c r="B149"/>
      <c r="C149"/>
      <c r="D149"/>
      <c r="E149"/>
      <c r="F149" s="1"/>
      <c r="M149" s="2"/>
    </row>
    <row r="150" spans="2:13" ht="15">
      <c r="B150"/>
      <c r="C150"/>
      <c r="D150"/>
      <c r="E150"/>
      <c r="F150" s="1"/>
      <c r="M150" s="2"/>
    </row>
    <row r="151" spans="2:13" ht="15">
      <c r="B151"/>
      <c r="C151"/>
      <c r="D151"/>
      <c r="E151"/>
      <c r="F151" s="1"/>
      <c r="M151" s="2"/>
    </row>
    <row r="152" spans="2:13" ht="15">
      <c r="B152"/>
      <c r="C152"/>
      <c r="D152"/>
      <c r="E152"/>
      <c r="F152" s="1"/>
      <c r="M152" s="2"/>
    </row>
    <row r="153" spans="2:13" ht="15">
      <c r="B153"/>
      <c r="C153"/>
      <c r="D153"/>
      <c r="E153"/>
      <c r="F153" s="1"/>
      <c r="M153" s="2"/>
    </row>
    <row r="154" spans="2:13" ht="15">
      <c r="B154"/>
      <c r="C154"/>
      <c r="D154"/>
      <c r="E154"/>
      <c r="F154" s="1"/>
      <c r="M154" s="2"/>
    </row>
    <row r="155" spans="2:13" ht="15">
      <c r="B155"/>
      <c r="C155"/>
      <c r="D155"/>
      <c r="E155"/>
      <c r="F155" s="1"/>
      <c r="M155" s="2"/>
    </row>
    <row r="156" spans="2:13" ht="15">
      <c r="B156"/>
      <c r="C156"/>
      <c r="D156"/>
      <c r="E156"/>
      <c r="F156" s="1"/>
      <c r="M156" s="2"/>
    </row>
    <row r="157" spans="2:13" ht="15">
      <c r="B157"/>
      <c r="C157"/>
      <c r="D157"/>
      <c r="E157"/>
      <c r="F157" s="1"/>
      <c r="M157" s="2"/>
    </row>
    <row r="158" spans="2:13" ht="15">
      <c r="B158"/>
      <c r="C158"/>
      <c r="D158"/>
      <c r="E158"/>
      <c r="F158" s="1"/>
      <c r="M158" s="2"/>
    </row>
    <row r="159" spans="2:13" ht="15">
      <c r="B159"/>
      <c r="C159"/>
      <c r="D159"/>
      <c r="E159"/>
      <c r="F159" s="1"/>
      <c r="M159" s="2"/>
    </row>
    <row r="160" spans="2:13" ht="15">
      <c r="B160"/>
      <c r="C160"/>
      <c r="D160"/>
      <c r="E160"/>
      <c r="F160" s="1"/>
      <c r="M160" s="2"/>
    </row>
    <row r="161" spans="2:13" ht="15">
      <c r="B161"/>
      <c r="C161"/>
      <c r="D161"/>
      <c r="E161"/>
      <c r="F161" s="1"/>
      <c r="M161" s="2"/>
    </row>
    <row r="162" spans="2:13" ht="15">
      <c r="B162"/>
      <c r="C162"/>
      <c r="D162"/>
      <c r="E162"/>
      <c r="F162" s="1"/>
      <c r="M162" s="2"/>
    </row>
    <row r="163" spans="2:13" ht="15">
      <c r="B163"/>
      <c r="C163"/>
      <c r="D163"/>
      <c r="E163"/>
      <c r="F163" s="1"/>
      <c r="M163" s="2"/>
    </row>
    <row r="164" spans="2:13" ht="15">
      <c r="B164"/>
      <c r="C164"/>
      <c r="D164"/>
      <c r="E164"/>
      <c r="F164" s="1"/>
      <c r="M164" s="2"/>
    </row>
    <row r="165" spans="2:13" ht="15">
      <c r="B165"/>
      <c r="C165"/>
      <c r="D165"/>
      <c r="E165"/>
      <c r="F165" s="1"/>
      <c r="M165" s="2"/>
    </row>
    <row r="166" spans="2:13" ht="15">
      <c r="B166"/>
      <c r="C166"/>
      <c r="D166"/>
      <c r="E166"/>
      <c r="F166" s="1"/>
      <c r="M166" s="2"/>
    </row>
    <row r="167" spans="2:13" ht="15">
      <c r="B167"/>
      <c r="C167"/>
      <c r="D167"/>
      <c r="E167"/>
      <c r="F167" s="1"/>
      <c r="M167" s="2"/>
    </row>
    <row r="168" spans="2:13" ht="15">
      <c r="B168"/>
      <c r="C168"/>
      <c r="D168"/>
      <c r="E168"/>
      <c r="F168" s="1"/>
      <c r="M168" s="2"/>
    </row>
    <row r="169" spans="2:13" ht="15">
      <c r="B169"/>
      <c r="C169"/>
      <c r="D169"/>
      <c r="E169"/>
      <c r="F169" s="1"/>
      <c r="M169" s="2"/>
    </row>
    <row r="170" spans="2:13" ht="15">
      <c r="B170"/>
      <c r="C170"/>
      <c r="D170"/>
      <c r="E170"/>
      <c r="F170" s="1"/>
      <c r="M170" s="2"/>
    </row>
    <row r="171" spans="2:13" ht="15">
      <c r="B171"/>
      <c r="C171"/>
      <c r="D171"/>
      <c r="E171"/>
      <c r="F171" s="1"/>
      <c r="M171" s="2"/>
    </row>
    <row r="172" spans="2:13" ht="15">
      <c r="B172"/>
      <c r="C172"/>
      <c r="D172"/>
      <c r="E172"/>
      <c r="F172" s="1"/>
      <c r="M172" s="2"/>
    </row>
    <row r="173" spans="2:13" ht="15">
      <c r="B173"/>
      <c r="C173"/>
      <c r="D173"/>
      <c r="E173"/>
      <c r="F173" s="1"/>
      <c r="M173" s="2"/>
    </row>
    <row r="174" spans="2:13" ht="15">
      <c r="B174"/>
      <c r="C174"/>
      <c r="D174"/>
      <c r="E174"/>
      <c r="F174" s="1"/>
      <c r="M174" s="2"/>
    </row>
    <row r="175" spans="2:13" ht="15">
      <c r="B175"/>
      <c r="C175"/>
      <c r="D175"/>
      <c r="E175"/>
      <c r="F175" s="1"/>
      <c r="M175" s="2"/>
    </row>
    <row r="176" spans="2:13" ht="15">
      <c r="B176"/>
      <c r="C176"/>
      <c r="D176"/>
      <c r="E176"/>
      <c r="F176" s="1"/>
      <c r="M176" s="2"/>
    </row>
    <row r="177" spans="2:13" ht="15">
      <c r="B177"/>
      <c r="C177"/>
      <c r="D177"/>
      <c r="E177"/>
      <c r="F177" s="1"/>
      <c r="M177" s="2"/>
    </row>
    <row r="178" spans="2:13" ht="15">
      <c r="B178"/>
      <c r="C178"/>
      <c r="D178"/>
      <c r="E178"/>
      <c r="F178" s="1"/>
      <c r="M178" s="2"/>
    </row>
    <row r="179" spans="2:13" ht="15">
      <c r="B179"/>
      <c r="C179"/>
      <c r="D179"/>
      <c r="E179"/>
      <c r="F179" s="1"/>
      <c r="M179" s="2"/>
    </row>
    <row r="180" spans="2:13" ht="15">
      <c r="B180"/>
      <c r="C180"/>
      <c r="D180"/>
      <c r="E180"/>
      <c r="F180" s="1"/>
      <c r="M180" s="2"/>
    </row>
    <row r="181" spans="2:13" ht="15">
      <c r="B181"/>
      <c r="C181"/>
      <c r="D181"/>
      <c r="E181"/>
      <c r="F181" s="1"/>
      <c r="M181" s="2"/>
    </row>
    <row r="182" spans="2:13" ht="15">
      <c r="B182"/>
      <c r="C182"/>
      <c r="D182"/>
      <c r="E182"/>
      <c r="F182" s="1"/>
      <c r="M182" s="2"/>
    </row>
    <row r="183" spans="2:13" ht="15">
      <c r="B183"/>
      <c r="C183"/>
      <c r="D183"/>
      <c r="E183"/>
      <c r="F183" s="1"/>
      <c r="M183" s="2"/>
    </row>
    <row r="184" spans="2:13" ht="15">
      <c r="B184"/>
      <c r="C184"/>
      <c r="D184"/>
      <c r="E184"/>
      <c r="F184" s="1"/>
      <c r="M184" s="2"/>
    </row>
    <row r="185" spans="2:13" ht="15">
      <c r="B185"/>
      <c r="C185"/>
      <c r="D185"/>
      <c r="E185"/>
      <c r="F185" s="1"/>
      <c r="M185" s="2"/>
    </row>
    <row r="186" spans="2:13" ht="15">
      <c r="B186"/>
      <c r="C186"/>
      <c r="D186"/>
      <c r="E186"/>
      <c r="F186" s="1"/>
      <c r="M186" s="2"/>
    </row>
    <row r="187" spans="2:13" ht="15">
      <c r="B187"/>
      <c r="C187"/>
      <c r="D187"/>
      <c r="E187"/>
      <c r="F187" s="1"/>
      <c r="M187" s="2"/>
    </row>
    <row r="188" spans="2:13" ht="15">
      <c r="B188"/>
      <c r="C188"/>
      <c r="D188"/>
      <c r="E188"/>
      <c r="F188" s="1"/>
      <c r="M188" s="2"/>
    </row>
    <row r="189" spans="2:13" ht="15">
      <c r="B189"/>
      <c r="C189"/>
      <c r="D189"/>
      <c r="E189"/>
      <c r="F189" s="1"/>
      <c r="M189" s="2"/>
    </row>
    <row r="190" spans="2:13" ht="15">
      <c r="B190"/>
      <c r="C190"/>
      <c r="D190"/>
      <c r="E190"/>
      <c r="F190" s="1"/>
      <c r="M190" s="2"/>
    </row>
    <row r="191" spans="2:13" ht="15">
      <c r="B191"/>
      <c r="C191"/>
      <c r="D191"/>
      <c r="E191"/>
      <c r="F191" s="1"/>
      <c r="M191" s="2"/>
    </row>
    <row r="192" spans="2:13" ht="15">
      <c r="B192"/>
      <c r="C192"/>
      <c r="D192"/>
      <c r="E192"/>
      <c r="F192" s="1"/>
      <c r="M192" s="2"/>
    </row>
    <row r="193" spans="2:13" ht="15">
      <c r="B193"/>
      <c r="C193"/>
      <c r="D193"/>
      <c r="E193"/>
      <c r="F193" s="1"/>
      <c r="M193" s="2"/>
    </row>
    <row r="194" spans="2:13" ht="15">
      <c r="B194"/>
      <c r="C194"/>
      <c r="D194"/>
      <c r="E194"/>
      <c r="F194" s="1"/>
      <c r="M194" s="2"/>
    </row>
    <row r="195" spans="2:13" ht="15">
      <c r="B195"/>
      <c r="C195"/>
      <c r="D195"/>
      <c r="E195"/>
      <c r="F195" s="1"/>
      <c r="M195" s="2"/>
    </row>
    <row r="196" spans="2:13" ht="15">
      <c r="B196"/>
      <c r="C196"/>
      <c r="D196"/>
      <c r="E196"/>
      <c r="F196" s="1"/>
      <c r="M196" s="2"/>
    </row>
    <row r="197" spans="2:13" ht="15">
      <c r="B197"/>
      <c r="C197"/>
      <c r="D197"/>
      <c r="E197"/>
      <c r="F197" s="1"/>
      <c r="M197" s="2"/>
    </row>
    <row r="198" spans="2:13" ht="15">
      <c r="B198"/>
      <c r="C198"/>
      <c r="D198"/>
      <c r="E198"/>
      <c r="F198" s="1"/>
      <c r="M198" s="2"/>
    </row>
    <row r="199" spans="2:13" ht="15">
      <c r="B199"/>
      <c r="C199"/>
      <c r="D199"/>
      <c r="E199"/>
      <c r="F199" s="1"/>
      <c r="M199" s="2"/>
    </row>
    <row r="200" spans="2:13" ht="15">
      <c r="B200"/>
      <c r="C200"/>
      <c r="D200"/>
      <c r="E200"/>
      <c r="F200" s="1"/>
      <c r="M200" s="2"/>
    </row>
    <row r="201" spans="2:13" ht="15">
      <c r="B201"/>
      <c r="C201"/>
      <c r="D201"/>
      <c r="E201"/>
      <c r="F201" s="1"/>
      <c r="M201" s="2"/>
    </row>
    <row r="202" spans="2:13" ht="15">
      <c r="B202"/>
      <c r="C202"/>
      <c r="D202"/>
      <c r="E202"/>
      <c r="F202" s="1"/>
      <c r="M202" s="2"/>
    </row>
    <row r="203" spans="2:13" ht="15">
      <c r="B203"/>
      <c r="C203"/>
      <c r="D203"/>
      <c r="E203"/>
      <c r="F203" s="1"/>
      <c r="M203" s="2"/>
    </row>
    <row r="204" spans="2:13" ht="15">
      <c r="B204"/>
      <c r="C204"/>
      <c r="D204"/>
      <c r="E204"/>
      <c r="F204" s="1"/>
      <c r="M204" s="2"/>
    </row>
    <row r="205" spans="2:13" ht="15">
      <c r="B205"/>
      <c r="C205"/>
      <c r="D205"/>
      <c r="E205"/>
      <c r="F205" s="1"/>
      <c r="M205" s="2"/>
    </row>
    <row r="206" spans="2:13" ht="15">
      <c r="B206"/>
      <c r="C206"/>
      <c r="D206"/>
      <c r="E206"/>
      <c r="F206" s="1"/>
      <c r="M206" s="2"/>
    </row>
    <row r="207" spans="2:13" ht="15">
      <c r="B207"/>
      <c r="C207"/>
      <c r="D207"/>
      <c r="E207"/>
      <c r="F207" s="1"/>
      <c r="M207" s="2"/>
    </row>
    <row r="208" spans="2:13" ht="15">
      <c r="B208"/>
      <c r="C208"/>
      <c r="D208"/>
      <c r="E208"/>
      <c r="F208" s="1"/>
      <c r="M208" s="2"/>
    </row>
    <row r="209" spans="2:13" ht="15">
      <c r="B209"/>
      <c r="C209"/>
      <c r="D209"/>
      <c r="E209"/>
      <c r="F209" s="1"/>
      <c r="M209" s="2"/>
    </row>
    <row r="210" spans="2:13" ht="15">
      <c r="B210"/>
      <c r="C210"/>
      <c r="D210"/>
      <c r="E210"/>
      <c r="F210" s="1"/>
      <c r="M210" s="2"/>
    </row>
    <row r="211" spans="2:13" ht="15">
      <c r="B211"/>
      <c r="C211"/>
      <c r="D211"/>
      <c r="E211"/>
      <c r="F211" s="1"/>
      <c r="M211" s="2"/>
    </row>
    <row r="212" spans="2:13" ht="15">
      <c r="B212"/>
      <c r="C212"/>
      <c r="D212"/>
      <c r="E212"/>
      <c r="F212" s="1"/>
      <c r="M212" s="2"/>
    </row>
    <row r="213" spans="2:13" ht="15">
      <c r="B213"/>
      <c r="C213"/>
      <c r="D213"/>
      <c r="E213"/>
      <c r="F213" s="1"/>
      <c r="M213" s="2"/>
    </row>
    <row r="214" spans="2:13" ht="15">
      <c r="B214"/>
      <c r="C214"/>
      <c r="D214"/>
      <c r="E214"/>
      <c r="F214" s="1"/>
      <c r="M214" s="2"/>
    </row>
    <row r="215" spans="2:13" ht="15">
      <c r="B215"/>
      <c r="C215"/>
      <c r="D215"/>
      <c r="E215"/>
      <c r="F215" s="1"/>
      <c r="M215" s="2"/>
    </row>
    <row r="216" spans="2:13" ht="15">
      <c r="B216"/>
      <c r="C216"/>
      <c r="D216"/>
      <c r="E216"/>
      <c r="F216" s="1"/>
      <c r="M216" s="2"/>
    </row>
    <row r="217" spans="2:13" ht="15">
      <c r="B217"/>
      <c r="C217"/>
      <c r="D217"/>
      <c r="E217"/>
      <c r="F217" s="1"/>
      <c r="M217" s="2"/>
    </row>
    <row r="218" spans="2:13" ht="15">
      <c r="B218"/>
      <c r="C218"/>
      <c r="D218"/>
      <c r="E218"/>
      <c r="F218" s="1"/>
      <c r="M218" s="2"/>
    </row>
    <row r="219" spans="2:13" ht="15">
      <c r="B219"/>
      <c r="C219"/>
      <c r="D219"/>
      <c r="E219"/>
      <c r="F219" s="1"/>
      <c r="M219" s="2"/>
    </row>
    <row r="220" spans="2:13" ht="15">
      <c r="B220"/>
      <c r="C220"/>
      <c r="D220"/>
      <c r="E220"/>
      <c r="F220" s="1"/>
      <c r="G220" s="1"/>
      <c r="H220" s="1"/>
      <c r="I220" s="1"/>
      <c r="J220" s="1"/>
      <c r="M220" s="2"/>
    </row>
    <row r="221" spans="2:13" ht="15">
      <c r="B221"/>
      <c r="C221"/>
      <c r="D221"/>
      <c r="E221"/>
      <c r="F221" s="1"/>
      <c r="G221" s="1"/>
      <c r="H221" s="1"/>
      <c r="I221" s="1"/>
      <c r="J221" s="1"/>
      <c r="M221" s="2"/>
    </row>
    <row r="222" spans="2:13" ht="15">
      <c r="B222"/>
      <c r="C222"/>
      <c r="D222"/>
      <c r="E222"/>
      <c r="F222" s="1"/>
      <c r="G222" s="1"/>
      <c r="H222" s="1"/>
      <c r="I222" s="1"/>
      <c r="J222" s="1"/>
      <c r="M222" s="2"/>
    </row>
    <row r="223" spans="2:13" ht="15">
      <c r="B223"/>
      <c r="C223"/>
      <c r="D223"/>
      <c r="E223"/>
      <c r="F223" s="1"/>
      <c r="G223" s="1"/>
      <c r="H223" s="1"/>
      <c r="I223" s="1"/>
      <c r="J223" s="1"/>
      <c r="M223" s="2"/>
    </row>
    <row r="224" spans="2:13" ht="15">
      <c r="B224"/>
      <c r="C224"/>
      <c r="D224"/>
      <c r="E224"/>
      <c r="F224" s="1"/>
      <c r="G224" s="1"/>
      <c r="H224" s="1"/>
      <c r="I224" s="1"/>
      <c r="J224" s="1"/>
      <c r="M224" s="2"/>
    </row>
    <row r="225" spans="2:13" ht="15">
      <c r="B225"/>
      <c r="C225"/>
      <c r="D225"/>
      <c r="E225"/>
      <c r="F225" s="1"/>
      <c r="G225" s="1"/>
      <c r="H225" s="1"/>
      <c r="I225" s="1"/>
      <c r="J225" s="1"/>
      <c r="M225" s="2"/>
    </row>
    <row r="226" spans="2:13" ht="15">
      <c r="B226"/>
      <c r="C226"/>
      <c r="D226"/>
      <c r="E226"/>
      <c r="F226" s="1"/>
      <c r="G226" s="1"/>
      <c r="H226" s="1"/>
      <c r="I226" s="1"/>
      <c r="J226" s="1"/>
      <c r="M226" s="2"/>
    </row>
    <row r="227" spans="2:13" ht="15">
      <c r="B227"/>
      <c r="C227"/>
      <c r="D227"/>
      <c r="E227"/>
      <c r="F227" s="1"/>
      <c r="G227" s="1"/>
      <c r="H227" s="1"/>
      <c r="I227" s="1"/>
      <c r="J227" s="1"/>
      <c r="M227" s="2"/>
    </row>
    <row r="228" spans="2:13" ht="15">
      <c r="B228"/>
      <c r="C228"/>
      <c r="D228"/>
      <c r="E228"/>
      <c r="F228" s="1"/>
      <c r="G228" s="1"/>
      <c r="H228" s="1"/>
      <c r="I228" s="1"/>
      <c r="J228" s="1"/>
      <c r="M228" s="2"/>
    </row>
    <row r="229" spans="2:13" ht="15">
      <c r="B229"/>
      <c r="C229"/>
      <c r="D229"/>
      <c r="E229"/>
      <c r="F229" s="1"/>
      <c r="G229" s="1"/>
      <c r="H229" s="1"/>
      <c r="I229" s="1"/>
      <c r="J229" s="1"/>
      <c r="M229" s="2"/>
    </row>
    <row r="230" spans="2:13" ht="15">
      <c r="B230"/>
      <c r="C230"/>
      <c r="D230"/>
      <c r="E230"/>
      <c r="F230" s="1"/>
      <c r="G230" s="1"/>
      <c r="H230" s="1"/>
      <c r="I230" s="1"/>
      <c r="J230" s="1"/>
      <c r="M230" s="2"/>
    </row>
    <row r="231" spans="2:13" ht="15">
      <c r="B231"/>
      <c r="C231"/>
      <c r="D231"/>
      <c r="E231"/>
      <c r="F231" s="1"/>
      <c r="G231" s="1"/>
      <c r="H231" s="1"/>
      <c r="I231" s="1"/>
      <c r="J231" s="1"/>
      <c r="M231" s="2"/>
    </row>
    <row r="232" spans="2:13" ht="15">
      <c r="B232"/>
      <c r="C232"/>
      <c r="D232"/>
      <c r="E232"/>
      <c r="F232" s="1"/>
      <c r="G232" s="1"/>
      <c r="H232" s="1"/>
      <c r="I232" s="1"/>
      <c r="J232" s="1"/>
      <c r="M232" s="2"/>
    </row>
    <row r="233" spans="2:13" ht="15">
      <c r="B233"/>
      <c r="C233"/>
      <c r="D233"/>
      <c r="E233"/>
      <c r="F233" s="1"/>
      <c r="G233" s="1"/>
      <c r="H233" s="1"/>
      <c r="I233" s="1"/>
      <c r="J233" s="1"/>
      <c r="M233" s="2"/>
    </row>
    <row r="234" spans="2:13" ht="15">
      <c r="B234"/>
      <c r="C234"/>
      <c r="D234"/>
      <c r="E234"/>
      <c r="F234" s="1"/>
      <c r="G234" s="1"/>
      <c r="H234" s="1"/>
      <c r="I234" s="1"/>
      <c r="J234" s="1"/>
      <c r="M234" s="2"/>
    </row>
    <row r="235" spans="2:13" ht="15">
      <c r="B235"/>
      <c r="C235"/>
      <c r="D235"/>
      <c r="E235"/>
      <c r="F235" s="1"/>
      <c r="G235" s="1"/>
      <c r="H235" s="1"/>
      <c r="I235" s="1"/>
      <c r="J235" s="1"/>
      <c r="M235" s="2"/>
    </row>
    <row r="236" spans="2:13" ht="15">
      <c r="B236"/>
      <c r="C236"/>
      <c r="D236"/>
      <c r="E236"/>
      <c r="F236" s="1"/>
      <c r="G236" s="1"/>
      <c r="H236" s="1"/>
      <c r="I236" s="1"/>
      <c r="J236" s="1"/>
      <c r="M236" s="2"/>
    </row>
    <row r="237" spans="2:13" ht="15">
      <c r="B237"/>
      <c r="C237"/>
      <c r="D237"/>
      <c r="E237"/>
      <c r="F237" s="1"/>
      <c r="G237" s="1"/>
      <c r="H237" s="1"/>
      <c r="I237" s="1"/>
      <c r="J237" s="1"/>
      <c r="M237" s="2"/>
    </row>
    <row r="238" spans="2:13" ht="15">
      <c r="B238"/>
      <c r="C238"/>
      <c r="D238"/>
      <c r="E238"/>
      <c r="F238" s="1"/>
      <c r="G238" s="1"/>
      <c r="H238" s="1"/>
      <c r="I238" s="1"/>
      <c r="J238" s="1"/>
      <c r="M238" s="2"/>
    </row>
    <row r="239" spans="2:13" ht="15">
      <c r="B239"/>
      <c r="C239"/>
      <c r="D239"/>
      <c r="E239"/>
      <c r="F239" s="1"/>
      <c r="G239" s="1"/>
      <c r="H239" s="1"/>
      <c r="I239" s="1"/>
      <c r="J239" s="1"/>
      <c r="M239" s="2"/>
    </row>
    <row r="240" spans="2:13" ht="15">
      <c r="B240"/>
      <c r="C240"/>
      <c r="D240"/>
      <c r="E240"/>
      <c r="F240" s="1"/>
      <c r="G240" s="1"/>
      <c r="H240" s="1"/>
      <c r="I240" s="1"/>
      <c r="J240" s="1"/>
      <c r="M240" s="2"/>
    </row>
    <row r="241" spans="2:13" ht="15">
      <c r="B241"/>
      <c r="C241"/>
      <c r="D241"/>
      <c r="E241"/>
      <c r="F241" s="1"/>
      <c r="G241" s="1"/>
      <c r="H241" s="1"/>
      <c r="I241" s="1"/>
      <c r="J241" s="1"/>
      <c r="M241" s="2"/>
    </row>
    <row r="242" spans="2:13" ht="15">
      <c r="B242"/>
      <c r="C242"/>
      <c r="D242"/>
      <c r="E242"/>
      <c r="F242" s="1"/>
      <c r="G242" s="1"/>
      <c r="H242" s="1"/>
      <c r="I242" s="1"/>
      <c r="J242" s="1"/>
      <c r="M242" s="2"/>
    </row>
    <row r="243" spans="2:13" ht="15">
      <c r="B243"/>
      <c r="C243"/>
      <c r="D243"/>
      <c r="E243"/>
      <c r="F243" s="1"/>
      <c r="G243" s="1"/>
      <c r="H243" s="1"/>
      <c r="I243" s="1"/>
      <c r="J243" s="1"/>
      <c r="M243" s="2"/>
    </row>
    <row r="244" spans="2:13" ht="15">
      <c r="B244"/>
      <c r="C244"/>
      <c r="D244"/>
      <c r="E244"/>
      <c r="F244" s="1"/>
      <c r="G244" s="1"/>
      <c r="H244" s="1"/>
      <c r="I244" s="1"/>
      <c r="J244" s="1"/>
      <c r="M244" s="2"/>
    </row>
    <row r="245" spans="2:13" ht="15">
      <c r="B245"/>
      <c r="C245"/>
      <c r="D245"/>
      <c r="E245"/>
      <c r="F245" s="1"/>
      <c r="G245" s="1"/>
      <c r="H245" s="1"/>
      <c r="I245" s="1"/>
      <c r="J245" s="1"/>
      <c r="M245" s="2"/>
    </row>
    <row r="246" spans="2:13" ht="15">
      <c r="B246"/>
      <c r="C246"/>
      <c r="D246"/>
      <c r="E246"/>
      <c r="F246" s="1"/>
      <c r="G246" s="1"/>
      <c r="H246" s="1"/>
      <c r="I246" s="1"/>
      <c r="J246" s="1"/>
      <c r="M246" s="2"/>
    </row>
    <row r="247" spans="2:13" ht="15">
      <c r="B247"/>
      <c r="C247"/>
      <c r="D247"/>
      <c r="E247"/>
      <c r="F247" s="1"/>
      <c r="G247" s="1"/>
      <c r="H247" s="1"/>
      <c r="I247" s="1"/>
      <c r="J247" s="1"/>
      <c r="M247" s="2"/>
    </row>
    <row r="248" spans="2:13" ht="15">
      <c r="B248"/>
      <c r="C248"/>
      <c r="D248"/>
      <c r="E248"/>
      <c r="F248" s="1"/>
      <c r="G248" s="1"/>
      <c r="H248" s="1"/>
      <c r="I248" s="1"/>
      <c r="J248" s="1"/>
      <c r="M248" s="2"/>
    </row>
    <row r="249" spans="2:13" ht="15">
      <c r="B249"/>
      <c r="C249"/>
      <c r="D249"/>
      <c r="E249"/>
      <c r="F249" s="1"/>
      <c r="G249" s="1"/>
      <c r="H249" s="1"/>
      <c r="I249" s="1"/>
      <c r="J249" s="1"/>
      <c r="M249" s="2"/>
    </row>
    <row r="250" spans="2:13" ht="15">
      <c r="B250"/>
      <c r="C250"/>
      <c r="D250"/>
      <c r="E250"/>
      <c r="F250" s="1"/>
      <c r="G250" s="1"/>
      <c r="H250" s="1"/>
      <c r="I250" s="1"/>
      <c r="J250" s="1"/>
      <c r="M250" s="2"/>
    </row>
    <row r="251" spans="2:13" ht="15">
      <c r="B251"/>
      <c r="C251"/>
      <c r="D251"/>
      <c r="E251"/>
      <c r="F251" s="1"/>
      <c r="G251" s="1"/>
      <c r="H251" s="1"/>
      <c r="I251" s="1"/>
      <c r="J251" s="1"/>
      <c r="M251" s="2"/>
    </row>
    <row r="252" spans="2:13" ht="15">
      <c r="B252"/>
      <c r="C252"/>
      <c r="D252"/>
      <c r="E252"/>
      <c r="F252" s="1"/>
      <c r="G252" s="1"/>
      <c r="H252" s="1"/>
      <c r="I252" s="1"/>
      <c r="J252" s="1"/>
      <c r="M252" s="2"/>
    </row>
    <row r="253" spans="2:13" ht="15">
      <c r="B253"/>
      <c r="C253"/>
      <c r="D253"/>
      <c r="E253"/>
      <c r="F253" s="1"/>
      <c r="G253" s="1"/>
      <c r="H253" s="1"/>
      <c r="I253" s="1"/>
      <c r="J253" s="1"/>
      <c r="M253" s="2"/>
    </row>
    <row r="254" spans="2:13" ht="15">
      <c r="B254"/>
      <c r="C254"/>
      <c r="D254"/>
      <c r="E254"/>
      <c r="F254" s="1"/>
      <c r="G254" s="1"/>
      <c r="H254" s="1"/>
      <c r="I254" s="1"/>
      <c r="J254" s="1"/>
      <c r="M254" s="2"/>
    </row>
    <row r="255" spans="2:13" ht="15">
      <c r="B255"/>
      <c r="C255"/>
      <c r="D255"/>
      <c r="E255"/>
      <c r="F255" s="1"/>
      <c r="G255" s="1"/>
      <c r="H255" s="1"/>
      <c r="I255" s="1"/>
      <c r="J255" s="1"/>
      <c r="M255" s="2"/>
    </row>
    <row r="256" spans="2:13" ht="15">
      <c r="B256"/>
      <c r="C256"/>
      <c r="D256"/>
      <c r="E256"/>
      <c r="F256" s="1"/>
      <c r="G256" s="1"/>
      <c r="H256" s="1"/>
      <c r="I256" s="1"/>
      <c r="J256" s="1"/>
      <c r="M256" s="2"/>
    </row>
    <row r="257" spans="2:13" ht="15">
      <c r="B257"/>
      <c r="C257"/>
      <c r="D257"/>
      <c r="E257"/>
      <c r="F257" s="1"/>
      <c r="G257" s="1"/>
      <c r="H257" s="1"/>
      <c r="I257" s="1"/>
      <c r="J257" s="1"/>
      <c r="M257" s="2"/>
    </row>
    <row r="258" spans="2:13" ht="15">
      <c r="B258"/>
      <c r="C258"/>
      <c r="D258"/>
      <c r="E258"/>
      <c r="F258" s="1"/>
      <c r="G258" s="1"/>
      <c r="H258" s="1"/>
      <c r="I258" s="1"/>
      <c r="J258" s="1"/>
      <c r="M258" s="2"/>
    </row>
    <row r="259" spans="2:13" ht="15">
      <c r="B259"/>
      <c r="C259"/>
      <c r="D259"/>
      <c r="E259"/>
      <c r="F259" s="1"/>
      <c r="G259" s="1"/>
      <c r="H259" s="1"/>
      <c r="I259" s="1"/>
      <c r="J259" s="1"/>
      <c r="M259" s="2"/>
    </row>
    <row r="260" spans="2:13" ht="15">
      <c r="B260"/>
      <c r="C260"/>
      <c r="D260"/>
      <c r="E260"/>
      <c r="F260" s="1"/>
      <c r="G260" s="1"/>
      <c r="H260" s="1"/>
      <c r="I260" s="1"/>
      <c r="J260" s="1"/>
      <c r="M260" s="2"/>
    </row>
    <row r="261" spans="2:13" ht="15">
      <c r="B261"/>
      <c r="C261"/>
      <c r="D261"/>
      <c r="E261"/>
      <c r="F261" s="1"/>
      <c r="G261" s="1"/>
      <c r="H261" s="1"/>
      <c r="I261" s="1"/>
      <c r="J261" s="1"/>
      <c r="M261" s="2"/>
    </row>
    <row r="262" spans="2:13" ht="15">
      <c r="B262"/>
      <c r="C262"/>
      <c r="D262"/>
      <c r="E262"/>
      <c r="F262" s="1"/>
      <c r="G262" s="1"/>
      <c r="H262" s="1"/>
      <c r="I262" s="1"/>
      <c r="J262" s="1"/>
      <c r="M262" s="2"/>
    </row>
    <row r="263" spans="2:13" ht="15">
      <c r="B263"/>
      <c r="C263"/>
      <c r="D263"/>
      <c r="E263"/>
      <c r="F263" s="1"/>
      <c r="G263" s="1"/>
      <c r="H263" s="1"/>
      <c r="I263" s="1"/>
      <c r="J263" s="1"/>
      <c r="M263" s="2"/>
    </row>
    <row r="264" spans="2:13" ht="15">
      <c r="B264"/>
      <c r="C264"/>
      <c r="D264"/>
      <c r="E264"/>
      <c r="F264" s="1"/>
      <c r="G264" s="1"/>
      <c r="H264" s="1"/>
      <c r="I264" s="1"/>
      <c r="J264" s="1"/>
      <c r="M264" s="2"/>
    </row>
    <row r="265" spans="2:13" ht="15">
      <c r="B265"/>
      <c r="C265"/>
      <c r="D265"/>
      <c r="E265"/>
      <c r="F265" s="1"/>
      <c r="G265" s="1"/>
      <c r="H265" s="1"/>
      <c r="I265" s="1"/>
      <c r="J265" s="1"/>
      <c r="M265" s="2"/>
    </row>
    <row r="266" spans="2:13" ht="15">
      <c r="B266"/>
      <c r="C266"/>
      <c r="D266"/>
      <c r="E266"/>
      <c r="F266" s="1"/>
      <c r="G266" s="1"/>
      <c r="H266" s="1"/>
      <c r="I266" s="1"/>
      <c r="J266" s="1"/>
      <c r="M266" s="2"/>
    </row>
    <row r="267" spans="2:13" ht="15">
      <c r="B267"/>
      <c r="C267"/>
      <c r="D267"/>
      <c r="E267"/>
      <c r="F267" s="1"/>
      <c r="G267" s="1"/>
      <c r="H267" s="1"/>
      <c r="I267" s="1"/>
      <c r="J267" s="1"/>
      <c r="M267" s="2"/>
    </row>
    <row r="268" spans="2:13" ht="15">
      <c r="B268"/>
      <c r="C268"/>
      <c r="D268"/>
      <c r="E268"/>
      <c r="F268" s="1"/>
      <c r="G268" s="1"/>
      <c r="H268" s="1"/>
      <c r="I268" s="1"/>
      <c r="J268" s="1"/>
      <c r="M268" s="2"/>
    </row>
    <row r="269" spans="2:13" ht="15">
      <c r="B269"/>
      <c r="C269"/>
      <c r="D269"/>
      <c r="E269"/>
      <c r="F269" s="1"/>
      <c r="G269" s="1"/>
      <c r="H269" s="1"/>
      <c r="I269" s="1"/>
      <c r="J269" s="1"/>
      <c r="M269" s="2"/>
    </row>
    <row r="270" spans="2:13" ht="15">
      <c r="B270"/>
      <c r="C270"/>
      <c r="D270"/>
      <c r="E270"/>
      <c r="F270" s="1"/>
      <c r="G270" s="1"/>
      <c r="H270" s="1"/>
      <c r="I270" s="1"/>
      <c r="J270" s="1"/>
      <c r="M270" s="2"/>
    </row>
    <row r="271" spans="2:13" ht="15">
      <c r="B271"/>
      <c r="C271"/>
      <c r="D271"/>
      <c r="E271"/>
      <c r="F271" s="1"/>
      <c r="G271" s="1"/>
      <c r="H271" s="1"/>
      <c r="I271" s="1"/>
      <c r="J271" s="1"/>
      <c r="M271" s="2"/>
    </row>
    <row r="272" spans="2:13" ht="15">
      <c r="B272"/>
      <c r="C272"/>
      <c r="D272"/>
      <c r="E272"/>
      <c r="F272" s="1"/>
      <c r="G272" s="1"/>
      <c r="H272" s="1"/>
      <c r="I272" s="1"/>
      <c r="J272" s="1"/>
      <c r="M272" s="2"/>
    </row>
    <row r="273" spans="2:13" ht="15">
      <c r="B273"/>
      <c r="C273"/>
      <c r="D273"/>
      <c r="E273"/>
      <c r="F273" s="1"/>
      <c r="G273" s="1"/>
      <c r="H273" s="1"/>
      <c r="I273" s="1"/>
      <c r="J273" s="1"/>
      <c r="M273" s="2"/>
    </row>
    <row r="274" spans="2:13" ht="15">
      <c r="B274"/>
      <c r="C274"/>
      <c r="D274"/>
      <c r="E274"/>
      <c r="F274" s="1"/>
      <c r="G274" s="1"/>
      <c r="H274" s="1"/>
      <c r="I274" s="1"/>
      <c r="J274" s="1"/>
      <c r="M274" s="2"/>
    </row>
    <row r="275" spans="2:13" ht="15">
      <c r="B275"/>
      <c r="C275"/>
      <c r="D275"/>
      <c r="E275"/>
      <c r="F275" s="1"/>
      <c r="G275" s="1"/>
      <c r="H275" s="1"/>
      <c r="I275" s="1"/>
      <c r="J275" s="1"/>
      <c r="M275" s="2"/>
    </row>
    <row r="276" spans="2:13" ht="15">
      <c r="B276"/>
      <c r="C276"/>
      <c r="D276"/>
      <c r="E276"/>
      <c r="F276" s="1"/>
      <c r="G276" s="1"/>
      <c r="H276" s="1"/>
      <c r="I276" s="1"/>
      <c r="J276" s="1"/>
      <c r="M276" s="2"/>
    </row>
    <row r="277" spans="2:13" ht="15">
      <c r="B277"/>
      <c r="C277"/>
      <c r="D277"/>
      <c r="E277"/>
      <c r="F277" s="1"/>
      <c r="G277" s="1"/>
      <c r="H277" s="1"/>
      <c r="I277" s="1"/>
      <c r="J277" s="1"/>
      <c r="M277" s="2"/>
    </row>
    <row r="278" spans="2:13" ht="15">
      <c r="B278"/>
      <c r="C278"/>
      <c r="D278"/>
      <c r="E278"/>
      <c r="F278" s="1"/>
      <c r="G278" s="1"/>
      <c r="H278" s="1"/>
      <c r="I278" s="1"/>
      <c r="J278" s="1"/>
      <c r="M278" s="2"/>
    </row>
    <row r="279" spans="2:13" ht="15">
      <c r="B279"/>
      <c r="C279"/>
      <c r="D279"/>
      <c r="E279"/>
      <c r="F279" s="1"/>
      <c r="G279" s="1"/>
      <c r="H279" s="1"/>
      <c r="I279" s="1"/>
      <c r="J279" s="1"/>
      <c r="M279" s="2"/>
    </row>
    <row r="280" spans="2:13" ht="15">
      <c r="B280"/>
      <c r="C280"/>
      <c r="D280"/>
      <c r="E280"/>
      <c r="F280" s="1"/>
      <c r="G280" s="1"/>
      <c r="H280" s="1"/>
      <c r="I280" s="1"/>
      <c r="J280" s="1"/>
      <c r="M280" s="2"/>
    </row>
    <row r="281" spans="2:13" ht="15">
      <c r="B281"/>
      <c r="C281"/>
      <c r="D281"/>
      <c r="E281"/>
      <c r="F281" s="1"/>
      <c r="G281" s="1"/>
      <c r="H281" s="1"/>
      <c r="I281" s="1"/>
      <c r="J281" s="1"/>
      <c r="M281" s="2"/>
    </row>
    <row r="282" spans="2:13" ht="15">
      <c r="B282"/>
      <c r="C282"/>
      <c r="D282"/>
      <c r="E282"/>
      <c r="F282" s="1"/>
      <c r="G282" s="1"/>
      <c r="H282" s="1"/>
      <c r="I282" s="1"/>
      <c r="J282" s="1"/>
      <c r="M282" s="2"/>
    </row>
    <row r="283" spans="2:13" ht="15">
      <c r="B283"/>
      <c r="C283"/>
      <c r="D283"/>
      <c r="E283"/>
      <c r="F283" s="1"/>
      <c r="G283" s="1"/>
      <c r="H283" s="1"/>
      <c r="I283" s="1"/>
      <c r="J283" s="1"/>
      <c r="M283" s="2"/>
    </row>
    <row r="284" spans="2:13" ht="15">
      <c r="B284"/>
      <c r="C284"/>
      <c r="D284"/>
      <c r="E284"/>
      <c r="F284" s="1"/>
      <c r="G284" s="1"/>
      <c r="H284" s="1"/>
      <c r="I284" s="1"/>
      <c r="J284" s="1"/>
      <c r="M284" s="2"/>
    </row>
    <row r="285" spans="2:13" ht="15">
      <c r="B285"/>
      <c r="C285"/>
      <c r="D285"/>
      <c r="E285"/>
      <c r="F285" s="1"/>
      <c r="G285" s="1"/>
      <c r="H285" s="1"/>
      <c r="I285" s="1"/>
      <c r="J285" s="1"/>
      <c r="M285" s="2"/>
    </row>
    <row r="286" spans="2:13" ht="15">
      <c r="B286"/>
      <c r="C286"/>
      <c r="D286"/>
      <c r="E286"/>
      <c r="F286" s="1"/>
      <c r="G286" s="1"/>
      <c r="H286" s="1"/>
      <c r="I286" s="1"/>
      <c r="J286" s="1"/>
      <c r="M286" s="2"/>
    </row>
    <row r="287" spans="2:13" ht="15">
      <c r="B287"/>
      <c r="C287"/>
      <c r="D287"/>
      <c r="E287"/>
      <c r="F287" s="1"/>
      <c r="G287" s="1"/>
      <c r="H287" s="1"/>
      <c r="I287" s="1"/>
      <c r="J287" s="1"/>
      <c r="M287" s="2"/>
    </row>
    <row r="288" spans="2:13" ht="15">
      <c r="B288"/>
      <c r="C288"/>
      <c r="D288"/>
      <c r="E288"/>
      <c r="F288" s="1"/>
      <c r="G288" s="1"/>
      <c r="H288" s="1"/>
      <c r="I288" s="1"/>
      <c r="J288" s="1"/>
      <c r="M288" s="2"/>
    </row>
    <row r="289" spans="2:13" ht="15">
      <c r="B289"/>
      <c r="C289"/>
      <c r="D289"/>
      <c r="E289"/>
      <c r="F289" s="1"/>
      <c r="G289" s="1"/>
      <c r="H289" s="1"/>
      <c r="I289" s="1"/>
      <c r="J289" s="1"/>
      <c r="M289" s="2"/>
    </row>
    <row r="290" spans="2:13" ht="15">
      <c r="B290"/>
      <c r="C290"/>
      <c r="D290"/>
      <c r="E290"/>
      <c r="F290" s="1"/>
      <c r="G290" s="1"/>
      <c r="H290" s="1"/>
      <c r="I290" s="1"/>
      <c r="J290" s="1"/>
      <c r="M290" s="2"/>
    </row>
    <row r="291" spans="2:13" ht="15">
      <c r="B291"/>
      <c r="C291"/>
      <c r="D291"/>
      <c r="E291"/>
      <c r="F291" s="1"/>
      <c r="G291" s="1"/>
      <c r="H291" s="1"/>
      <c r="I291" s="1"/>
      <c r="J291" s="1"/>
      <c r="M291" s="2"/>
    </row>
    <row r="292" spans="2:13" ht="15">
      <c r="B292"/>
      <c r="C292"/>
      <c r="D292"/>
      <c r="E292"/>
      <c r="F292" s="1"/>
      <c r="G292" s="1"/>
      <c r="H292" s="1"/>
      <c r="I292" s="1"/>
      <c r="J292" s="1"/>
      <c r="M292" s="2"/>
    </row>
    <row r="293" spans="2:13" ht="15">
      <c r="B293"/>
      <c r="C293"/>
      <c r="D293"/>
      <c r="E293"/>
      <c r="F293" s="1"/>
      <c r="G293" s="1"/>
      <c r="H293" s="1"/>
      <c r="I293" s="1"/>
      <c r="J293" s="1"/>
      <c r="M293" s="2"/>
    </row>
    <row r="294" spans="2:13" ht="15">
      <c r="B294"/>
      <c r="C294"/>
      <c r="D294"/>
      <c r="E294"/>
      <c r="F294" s="1"/>
      <c r="G294" s="1"/>
      <c r="H294" s="1"/>
      <c r="I294" s="1"/>
      <c r="J294" s="1"/>
      <c r="M294" s="2"/>
    </row>
    <row r="295" spans="2:13" ht="15">
      <c r="B295"/>
      <c r="C295"/>
      <c r="D295"/>
      <c r="E295"/>
      <c r="F295" s="1"/>
      <c r="G295" s="1"/>
      <c r="H295" s="1"/>
      <c r="I295" s="1"/>
      <c r="J295" s="1"/>
      <c r="M295" s="2"/>
    </row>
    <row r="296" spans="2:13" ht="15">
      <c r="B296"/>
      <c r="C296"/>
      <c r="D296"/>
      <c r="E296"/>
      <c r="F296" s="1"/>
      <c r="G296" s="1"/>
      <c r="H296" s="1"/>
      <c r="I296" s="1"/>
      <c r="J296" s="1"/>
      <c r="M296" s="2"/>
    </row>
    <row r="297" spans="2:13" ht="15">
      <c r="B297"/>
      <c r="C297"/>
      <c r="D297"/>
      <c r="E297"/>
      <c r="F297" s="1"/>
      <c r="G297" s="1"/>
      <c r="H297" s="1"/>
      <c r="I297" s="1"/>
      <c r="J297" s="1"/>
      <c r="M297" s="2"/>
    </row>
    <row r="298" spans="2:13" ht="15">
      <c r="B298"/>
      <c r="C298"/>
      <c r="D298"/>
      <c r="E298"/>
      <c r="F298" s="1"/>
      <c r="G298" s="1"/>
      <c r="H298" s="1"/>
      <c r="I298" s="1"/>
      <c r="J298" s="1"/>
      <c r="M298" s="2"/>
    </row>
    <row r="299" spans="2:13" ht="15">
      <c r="B299"/>
      <c r="C299"/>
      <c r="D299"/>
      <c r="E299"/>
      <c r="F299" s="1"/>
      <c r="G299" s="1"/>
      <c r="H299" s="1"/>
      <c r="I299" s="1"/>
      <c r="J299" s="1"/>
      <c r="M299" s="2"/>
    </row>
    <row r="300" spans="2:13" ht="15">
      <c r="B300"/>
      <c r="C300"/>
      <c r="D300"/>
      <c r="E300"/>
      <c r="F300" s="1"/>
      <c r="G300" s="1"/>
      <c r="H300" s="1"/>
      <c r="I300" s="1"/>
      <c r="J300" s="1"/>
      <c r="M300" s="2"/>
    </row>
    <row r="301" spans="2:13" ht="15">
      <c r="B301"/>
      <c r="C301"/>
      <c r="D301"/>
      <c r="E301"/>
      <c r="F301" s="1"/>
      <c r="G301" s="1"/>
      <c r="H301" s="1"/>
      <c r="I301" s="1"/>
      <c r="J301" s="1"/>
      <c r="M301" s="2"/>
    </row>
    <row r="302" spans="2:13" ht="15">
      <c r="B302"/>
      <c r="C302"/>
      <c r="D302"/>
      <c r="E302"/>
      <c r="F302" s="1"/>
      <c r="G302" s="1"/>
      <c r="H302" s="1"/>
      <c r="I302" s="1"/>
      <c r="J302" s="1"/>
      <c r="M302" s="2"/>
    </row>
    <row r="303" spans="2:13" ht="15">
      <c r="B303"/>
      <c r="C303"/>
      <c r="D303"/>
      <c r="E303"/>
      <c r="F303" s="1"/>
      <c r="G303" s="1"/>
      <c r="H303" s="1"/>
      <c r="I303" s="1"/>
      <c r="J303" s="1"/>
      <c r="M303" s="2"/>
    </row>
    <row r="304" spans="2:13" ht="15">
      <c r="B304"/>
      <c r="C304"/>
      <c r="D304"/>
      <c r="E304"/>
      <c r="F304" s="1"/>
      <c r="G304" s="1"/>
      <c r="H304" s="1"/>
      <c r="I304" s="1"/>
      <c r="J304" s="1"/>
      <c r="M304" s="2"/>
    </row>
    <row r="305" spans="2:13" ht="15">
      <c r="B305"/>
      <c r="C305"/>
      <c r="D305"/>
      <c r="E305"/>
      <c r="F305" s="1"/>
      <c r="G305" s="1"/>
      <c r="H305" s="1"/>
      <c r="I305" s="1"/>
      <c r="J305" s="1"/>
      <c r="M305" s="2"/>
    </row>
    <row r="306" spans="2:13" ht="15">
      <c r="B306"/>
      <c r="C306"/>
      <c r="D306"/>
      <c r="E306"/>
      <c r="F306" s="1"/>
      <c r="G306" s="1"/>
      <c r="H306" s="1"/>
      <c r="I306" s="1"/>
      <c r="J306" s="1"/>
      <c r="M306" s="2"/>
    </row>
    <row r="307" spans="2:13" ht="15">
      <c r="B307"/>
      <c r="C307"/>
      <c r="D307"/>
      <c r="E307"/>
      <c r="F307" s="1"/>
      <c r="G307" s="1"/>
      <c r="H307" s="1"/>
      <c r="I307" s="1"/>
      <c r="J307" s="1"/>
      <c r="M307" s="2"/>
    </row>
    <row r="308" spans="11:13" s="1" customFormat="1" ht="15">
      <c r="K308" s="2"/>
      <c r="L308" s="2"/>
      <c r="M308" s="2"/>
    </row>
    <row r="309" spans="11:13" s="1" customFormat="1" ht="15">
      <c r="K309" s="2"/>
      <c r="L309" s="2"/>
      <c r="M309" s="2"/>
    </row>
    <row r="310" spans="11:13" s="1" customFormat="1" ht="15">
      <c r="K310" s="2"/>
      <c r="L310" s="2"/>
      <c r="M310" s="2"/>
    </row>
    <row r="311" spans="11:13" s="1" customFormat="1" ht="15">
      <c r="K311" s="2"/>
      <c r="L311" s="2"/>
      <c r="M311" s="2"/>
    </row>
    <row r="312" spans="11:13" s="1" customFormat="1" ht="15">
      <c r="K312" s="2"/>
      <c r="L312" s="2"/>
      <c r="M312" s="2"/>
    </row>
    <row r="313" spans="11:13" s="1" customFormat="1" ht="15">
      <c r="K313" s="2"/>
      <c r="L313" s="2"/>
      <c r="M313" s="2"/>
    </row>
    <row r="314" spans="2:13" s="1" customFormat="1" ht="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2:13" s="1" customFormat="1" ht="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2:13" s="1" customFormat="1" ht="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2:13" s="1" customFormat="1" ht="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2:13" s="1" customFormat="1" ht="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2:13" s="1" customFormat="1" ht="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2:13" s="1" customFormat="1" ht="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2:13" s="1" customFormat="1" ht="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2:13" s="1" customFormat="1" ht="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2:13" s="1" customFormat="1" ht="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2:13" s="1" customFormat="1" ht="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2:13" s="1" customFormat="1" ht="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2:13" s="1" customFormat="1" ht="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2:13" s="1" customFormat="1" ht="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2:13" s="1" customFormat="1" ht="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2:13" s="1" customFormat="1" ht="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2:13" s="1" customFormat="1" ht="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2:13" s="1" customFormat="1" ht="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2:13" s="1" customFormat="1" ht="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2:13" s="1" customFormat="1" ht="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2:13" s="1" customFormat="1" ht="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2:13" s="1" customFormat="1" ht="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2:13" s="1" customFormat="1" ht="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2:13" s="1" customFormat="1" ht="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2:13" s="1" customFormat="1" ht="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2:13" s="1" customFormat="1" ht="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2:13" s="1" customFormat="1" ht="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2:13" s="1" customFormat="1" ht="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2:13" s="1" customFormat="1" ht="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2:13" s="1" customFormat="1" ht="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2:13" s="1" customFormat="1" ht="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2:13" s="1" customFormat="1" ht="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2:13" s="1" customFormat="1" ht="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2:13" s="1" customFormat="1" ht="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2:13" s="1" customFormat="1" ht="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2:13" s="1" customFormat="1" ht="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2:13" s="1" customFormat="1" ht="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2:13" s="1" customFormat="1" ht="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2:13" s="1" customFormat="1" ht="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2:13" s="1" customFormat="1" ht="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2:13" s="1" customFormat="1" ht="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2:13" s="1" customFormat="1" ht="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2:13" s="1" customFormat="1" ht="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2:13" s="1" customFormat="1" ht="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2:13" s="1" customFormat="1" ht="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2:13" s="1" customFormat="1" ht="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2:13" s="1" customFormat="1" ht="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2:13" s="1" customFormat="1" ht="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2:13" s="1" customFormat="1" ht="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2:13" s="1" customFormat="1" ht="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2:13" s="1" customFormat="1" ht="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2:13" s="1" customFormat="1" ht="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2:13" s="1" customFormat="1" ht="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2:13" s="1" customFormat="1" ht="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2:13" s="1" customFormat="1" ht="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2:13" s="1" customFormat="1" ht="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2:13" s="1" customFormat="1" ht="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2:13" s="1" customFormat="1" ht="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2:13" s="1" customFormat="1" ht="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2:13" s="1" customFormat="1" ht="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2:13" s="1" customFormat="1" ht="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2:13" s="1" customFormat="1" ht="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2:13" s="1" customFormat="1" ht="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2:13" s="1" customFormat="1" ht="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2:13" s="1" customFormat="1" ht="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2:13" s="1" customFormat="1" ht="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2:13" s="1" customFormat="1" ht="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2:13" s="1" customFormat="1" ht="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2:13" s="1" customFormat="1" ht="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2:13" s="1" customFormat="1" ht="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2:13" s="1" customFormat="1" ht="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2:13" s="1" customFormat="1" ht="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2:13" s="1" customFormat="1" ht="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2:13" s="1" customFormat="1" ht="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2:13" s="1" customFormat="1" ht="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2:13" s="1" customFormat="1" ht="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2:13" s="1" customFormat="1" ht="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2:13" s="1" customFormat="1" ht="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2:13" s="1" customFormat="1" ht="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2:13" s="1" customFormat="1" ht="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2:13" s="1" customFormat="1" ht="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2:13" s="1" customFormat="1" ht="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2:13" s="1" customFormat="1" ht="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2:13" s="1" customFormat="1" ht="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2:13" s="1" customFormat="1" ht="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2:13" s="1" customFormat="1" ht="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2:13" s="1" customFormat="1" ht="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2:13" s="1" customFormat="1" ht="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2:13" s="1" customFormat="1" ht="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2:13" s="1" customFormat="1" ht="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2:13" s="1" customFormat="1" ht="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2:13" s="1" customFormat="1" ht="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2:13" s="1" customFormat="1" ht="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2:13" s="1" customFormat="1" ht="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2:13" s="1" customFormat="1" ht="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2:13" s="1" customFormat="1" ht="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2:13" s="1" customFormat="1" ht="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2:13" s="1" customFormat="1" ht="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2:13" s="1" customFormat="1" ht="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2:13" s="1" customFormat="1" ht="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2:13" s="1" customFormat="1" ht="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2:13" s="1" customFormat="1" ht="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2:13" s="1" customFormat="1" ht="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2:13" s="1" customFormat="1" ht="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2:13" s="1" customFormat="1" ht="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2:13" s="1" customFormat="1" ht="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2:13" s="1" customFormat="1" ht="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2:13" s="1" customFormat="1" ht="1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2:13" s="1" customFormat="1" ht="1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2:13" s="1" customFormat="1" ht="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2:13" s="1" customFormat="1" ht="1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2:13" s="1" customFormat="1" ht="1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2:13" s="1" customFormat="1" ht="1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2:13" s="1" customFormat="1" ht="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2:13" s="1" customFormat="1" ht="1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2:13" s="1" customFormat="1" ht="1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2:13" s="1" customFormat="1" ht="1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2:13" s="1" customFormat="1" ht="1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2:13" s="1" customFormat="1" ht="1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2:13" s="1" customFormat="1" ht="1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2:13" s="1" customFormat="1" ht="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2:13" s="1" customFormat="1" ht="1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2:13" s="1" customFormat="1" ht="1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2:13" s="1" customFormat="1" ht="1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2:13" s="1" customFormat="1" ht="1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2:13" s="1" customFormat="1" ht="1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2:13" s="1" customFormat="1" ht="1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2:13" s="1" customFormat="1" ht="1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2:13" s="1" customFormat="1" ht="1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2:13" s="1" customFormat="1" ht="1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2:13" s="1" customFormat="1" ht="1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2:13" s="1" customFormat="1" ht="1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2:13" s="1" customFormat="1" ht="1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2:13" s="1" customFormat="1" ht="1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2:13" s="1" customFormat="1" ht="1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2:13" s="1" customFormat="1" ht="1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2:13" s="1" customFormat="1" ht="1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2:13" s="1" customFormat="1" ht="1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2:13" s="1" customFormat="1" ht="1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2:13" s="1" customFormat="1" ht="1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2:13" s="1" customFormat="1" ht="1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2:13" s="1" customFormat="1" ht="1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2:13" s="1" customFormat="1" ht="1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2:13" s="1" customFormat="1" ht="1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2:13" s="1" customFormat="1" ht="1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2:13" s="1" customFormat="1" ht="1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2:13" s="1" customFormat="1" ht="1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2:13" s="1" customFormat="1" ht="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2:13" s="1" customFormat="1" ht="1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2:13" s="1" customFormat="1" ht="1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2:13" s="1" customFormat="1" ht="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2:13" s="1" customFormat="1" ht="1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2:13" s="1" customFormat="1" ht="1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2:13" s="1" customFormat="1" ht="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2:13" s="1" customFormat="1" ht="1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2:13" s="1" customFormat="1" ht="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2:13" s="1" customFormat="1" ht="1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</sheetData>
  <sheetProtection/>
  <mergeCells count="6">
    <mergeCell ref="O3:O4"/>
    <mergeCell ref="B3:F3"/>
    <mergeCell ref="G3:K3"/>
    <mergeCell ref="L3:L4"/>
    <mergeCell ref="M3:M4"/>
    <mergeCell ref="N3:N4"/>
  </mergeCells>
  <printOptions/>
  <pageMargins left="0.11811023622047245" right="0.11811023622047245" top="0.15748031496062992" bottom="0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Крестинина Елена Алексеевна</dc:creator>
  <cp:keywords/>
  <dc:description/>
  <cp:lastModifiedBy>Мартынова Наталья Валентиновна</cp:lastModifiedBy>
  <dcterms:created xsi:type="dcterms:W3CDTF">2016-12-09T13:07:24Z</dcterms:created>
  <dcterms:modified xsi:type="dcterms:W3CDTF">2016-12-15T10:24:25Z</dcterms:modified>
  <cp:category/>
  <cp:version/>
  <cp:contentType/>
  <cp:contentStatus/>
</cp:coreProperties>
</file>