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1940" windowHeight="6120" activeTab="0"/>
  </bookViews>
  <sheets>
    <sheet name="Расходы" sheetId="1" r:id="rId1"/>
    <sheet name="Лист1" sheetId="2" state="hidden" r:id="rId2"/>
    <sheet name="Лист1 (2)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<sst xmlns="http://schemas.openxmlformats.org/spreadsheetml/2006/main" count="435" uniqueCount="184">
  <si>
    <t>итого</t>
  </si>
  <si>
    <t>Расходы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</si>
  <si>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</si>
  <si>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</si>
  <si>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</si>
  <si>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</si>
  <si>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</si>
  <si>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</si>
  <si>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</si>
  <si>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</si>
  <si>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</si>
  <si>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</si>
  <si>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</si>
  <si>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Обслуживание долговых обязательств</t>
  </si>
  <si>
    <t>Обслуживание внутренних долговых обязательств</t>
  </si>
  <si>
    <t>Обслуживание внешних долговых обязательств</t>
  </si>
  <si>
    <t>Безвозмездные и безвозвратные перечисления организациям</t>
  </si>
  <si>
    <t>Безвозмездные и безвозвратные перечисления государственным и муниципальным организациям</t>
  </si>
  <si>
    <t>Безвозмездные и безвозвратные перечисления организациям, за исключением государственных и муниципальных организаций</t>
  </si>
  <si>
    <t>Безвозмездные и безвозвратные перечисления бюджетам</t>
  </si>
  <si>
    <t>Перечисления другим бюджетам бюджетной системы Российской Федерации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</si>
  <si>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</si>
  <si>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</si>
  <si>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</si>
  <si>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</si>
  <si>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</si>
  <si>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</si>
  <si>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</si>
  <si>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</si>
  <si>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</si>
  <si>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</si>
  <si>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</si>
  <si>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</t>
  </si>
  <si>
    <t>Увеличение стоимости акций и иных форм участия в капитале</t>
  </si>
  <si>
    <t>Увеличение задолженности по бюджетным кредитам</t>
  </si>
  <si>
    <t>Выбытие финансовых активов</t>
  </si>
  <si>
    <t>Уменьшение стоимости ценных бумаг, кроме акций и иных форм участия в капитале</t>
  </si>
  <si>
    <t>Уменьшение задолженности по бюджетным кредитам</t>
  </si>
  <si>
    <t>ИТОГО РАСХОДОВ</t>
  </si>
  <si>
    <t>200</t>
  </si>
  <si>
    <t>210</t>
  </si>
  <si>
    <t>211</t>
  </si>
  <si>
    <t>212</t>
  </si>
  <si>
    <t>213</t>
  </si>
  <si>
    <t>220</t>
  </si>
  <si>
    <t>221</t>
  </si>
  <si>
    <t>222</t>
  </si>
  <si>
    <t>223</t>
  </si>
  <si>
    <t>224</t>
  </si>
  <si>
    <t>225</t>
  </si>
  <si>
    <t>226</t>
  </si>
  <si>
    <t>230</t>
  </si>
  <si>
    <t>231</t>
  </si>
  <si>
    <t>232</t>
  </si>
  <si>
    <t>240</t>
  </si>
  <si>
    <t>241</t>
  </si>
  <si>
    <t>242</t>
  </si>
  <si>
    <t>250</t>
  </si>
  <si>
    <t>251</t>
  </si>
  <si>
    <t>252</t>
  </si>
  <si>
    <t>253</t>
  </si>
  <si>
    <t>260</t>
  </si>
  <si>
    <t>261</t>
  </si>
  <si>
    <t>262</t>
  </si>
  <si>
    <t>263</t>
  </si>
  <si>
    <t>290</t>
  </si>
  <si>
    <t>300</t>
  </si>
  <si>
    <t>310</t>
  </si>
  <si>
    <t>320</t>
  </si>
  <si>
    <t>340</t>
  </si>
  <si>
    <t>500</t>
  </si>
  <si>
    <t>530</t>
  </si>
  <si>
    <t>540</t>
  </si>
  <si>
    <t>600</t>
  </si>
  <si>
    <t>620</t>
  </si>
  <si>
    <t>640</t>
  </si>
  <si>
    <t xml:space="preserve">         Исполнено</t>
  </si>
  <si>
    <t>Код</t>
  </si>
  <si>
    <t xml:space="preserve">Утвержденные </t>
  </si>
  <si>
    <t xml:space="preserve">через </t>
  </si>
  <si>
    <t>через</t>
  </si>
  <si>
    <t>некассовые</t>
  </si>
  <si>
    <t xml:space="preserve"> Наименование показателя</t>
  </si>
  <si>
    <t>стро-</t>
  </si>
  <si>
    <t xml:space="preserve">бюджетные </t>
  </si>
  <si>
    <t>финансовые</t>
  </si>
  <si>
    <t>банковские</t>
  </si>
  <si>
    <t>операции</t>
  </si>
  <si>
    <t>назначения</t>
  </si>
  <si>
    <t>ки</t>
  </si>
  <si>
    <t>органы</t>
  </si>
  <si>
    <t>счета</t>
  </si>
  <si>
    <t>4</t>
  </si>
  <si>
    <t>5</t>
  </si>
  <si>
    <t>6</t>
  </si>
  <si>
    <t>7</t>
  </si>
  <si>
    <t>8</t>
  </si>
  <si>
    <t>9</t>
  </si>
  <si>
    <t xml:space="preserve">                          2. Расходы бюджета</t>
  </si>
  <si>
    <t xml:space="preserve">        Форма 0503127  с.2</t>
  </si>
  <si>
    <t xml:space="preserve">Код </t>
  </si>
  <si>
    <t xml:space="preserve">             Неисполненные </t>
  </si>
  <si>
    <t>расхода</t>
  </si>
  <si>
    <t xml:space="preserve">Лимиты </t>
  </si>
  <si>
    <t xml:space="preserve">                назначения</t>
  </si>
  <si>
    <t>по бюджетной</t>
  </si>
  <si>
    <t>бюджетных</t>
  </si>
  <si>
    <t>по</t>
  </si>
  <si>
    <t>классифи-</t>
  </si>
  <si>
    <t>обязательств</t>
  </si>
  <si>
    <t>ассигно-</t>
  </si>
  <si>
    <t>лимитам</t>
  </si>
  <si>
    <t>кации</t>
  </si>
  <si>
    <t>ваниям</t>
  </si>
  <si>
    <t>10</t>
  </si>
  <si>
    <t>11</t>
  </si>
  <si>
    <t>Результат исполнения бюджета (дефицит / профицит)</t>
  </si>
  <si>
    <t>X</t>
  </si>
  <si>
    <t>Начисления на выплаты по оплате труда</t>
  </si>
  <si>
    <t>450</t>
  </si>
  <si>
    <t>Х</t>
  </si>
  <si>
    <t xml:space="preserve"> Расходы бюджета - ВСЕГО</t>
  </si>
  <si>
    <t>202</t>
  </si>
  <si>
    <t>203</t>
  </si>
  <si>
    <t>204</t>
  </si>
  <si>
    <t>Работы, услуги по содержанию имущества</t>
  </si>
  <si>
    <t>205</t>
  </si>
  <si>
    <t>Прочие работы, услуги</t>
  </si>
  <si>
    <t>206</t>
  </si>
  <si>
    <t>207</t>
  </si>
  <si>
    <t>Увеличение стоимости материальныхзапасов</t>
  </si>
  <si>
    <t>208</t>
  </si>
  <si>
    <t>209</t>
  </si>
  <si>
    <t>214</t>
  </si>
  <si>
    <t>215</t>
  </si>
  <si>
    <t>216</t>
  </si>
  <si>
    <t>217</t>
  </si>
  <si>
    <t>218</t>
  </si>
  <si>
    <t>Оплата работ, услуг</t>
  </si>
  <si>
    <t>219</t>
  </si>
  <si>
    <t>-</t>
  </si>
  <si>
    <t xml:space="preserve">Оплата работ, услуг </t>
  </si>
  <si>
    <t>227</t>
  </si>
  <si>
    <t>228</t>
  </si>
  <si>
    <t>229</t>
  </si>
  <si>
    <t>233</t>
  </si>
  <si>
    <t>182 01063940012 121 211</t>
  </si>
  <si>
    <t>182 01063940012 121 213</t>
  </si>
  <si>
    <t>182 01063940012 122 212</t>
  </si>
  <si>
    <t>182 0106 3940012 122 220</t>
  </si>
  <si>
    <t>182 0106 3940012 122 222</t>
  </si>
  <si>
    <t>182 0106 3940012 122 226</t>
  </si>
  <si>
    <t>182 0106 3940012 122 260</t>
  </si>
  <si>
    <t>182 0106 3940012 122 262</t>
  </si>
  <si>
    <t>182 0106 3940019 242 220</t>
  </si>
  <si>
    <t>182 0106 3940019 242 221</t>
  </si>
  <si>
    <t>182 0106 3940019 242 225</t>
  </si>
  <si>
    <t>182 0106 3940019 242 226</t>
  </si>
  <si>
    <t>182 0106 3940019 242 310</t>
  </si>
  <si>
    <t>182 0106 3940019 242 340</t>
  </si>
  <si>
    <t>182 01063940019 243 220</t>
  </si>
  <si>
    <t>182 0106 3940019 243 225</t>
  </si>
  <si>
    <t>182 0106 3940019 243 226</t>
  </si>
  <si>
    <t>182 0106 3940019 244 220</t>
  </si>
  <si>
    <t>182 0106 3940019 244 221</t>
  </si>
  <si>
    <t>182 0106 3940019 244 222</t>
  </si>
  <si>
    <t>182 0106 3940019 244 223</t>
  </si>
  <si>
    <t>182 0106 3940019 244 224</t>
  </si>
  <si>
    <t>182 0106 3940019 244 225</t>
  </si>
  <si>
    <t>182 0106 3940019 244 226</t>
  </si>
  <si>
    <t>182 0106 3940019 244 300</t>
  </si>
  <si>
    <t>182 0106 3940019 244 310</t>
  </si>
  <si>
    <t>182 0106 3940019 244 340</t>
  </si>
  <si>
    <t>182 0106 3940019 831 290</t>
  </si>
  <si>
    <t>182 0106 3940019 851 290</t>
  </si>
  <si>
    <t>182 0106 3940019 852 290</t>
  </si>
  <si>
    <t>182 0106 3942035 244 290</t>
  </si>
  <si>
    <t>182 0106 3942036 244 290</t>
  </si>
  <si>
    <t>182 0106 3942035 831 290</t>
  </si>
  <si>
    <t>201</t>
  </si>
  <si>
    <t>182 010615Г9999 244 226</t>
  </si>
  <si>
    <t>234</t>
  </si>
  <si>
    <t>235</t>
  </si>
  <si>
    <t>182 0705 3942040 244 226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</si>
</sst>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[$-FC19]dd\ mmmm\ yyyy\ \г/;@"/>
    <numFmt numFmtId="166" formatCode="[$-FC19]d\ mmmm\ yyyy\ &quot;г.&quot;"/>
    <numFmt numFmtId="167" formatCode="[$-F800]dddd\,\ mmmm\ dd\,\ yyyy"/>
  </numFmts>
  <fonts count="44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49" fontId="1" fillId="0" borderId="0" xfId="0" applyNumberFormat="1" applyFont="1" applyAlignment="1">
      <alignment/>
    </xf>
    <xf numFmtId="0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shrinkToFi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1" xfId="0" applyBorder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 shrinkToFit="1"/>
    </xf>
    <xf numFmtId="4" fontId="4" fillId="0" borderId="21" xfId="0" applyNumberFormat="1" applyFont="1" applyBorder="1" applyAlignment="1">
      <alignment horizontal="center" shrinkToFit="1"/>
    </xf>
    <xf numFmtId="4" fontId="4" fillId="0" borderId="22" xfId="0" applyNumberFormat="1" applyFont="1" applyBorder="1" applyAlignment="1">
      <alignment horizontal="center" shrinkToFit="1"/>
    </xf>
    <xf numFmtId="4" fontId="6" fillId="0" borderId="23" xfId="0" applyNumberFormat="1" applyFont="1" applyBorder="1" applyAlignment="1">
      <alignment horizontal="right" shrinkToFit="1"/>
    </xf>
    <xf numFmtId="4" fontId="6" fillId="0" borderId="10" xfId="0" applyNumberFormat="1" applyFont="1" applyBorder="1" applyAlignment="1">
      <alignment horizontal="right" shrinkToFit="1"/>
    </xf>
    <xf numFmtId="4" fontId="6" fillId="0" borderId="21" xfId="0" applyNumberFormat="1" applyFont="1" applyBorder="1" applyAlignment="1">
      <alignment horizontal="right" shrinkToFit="1"/>
    </xf>
    <xf numFmtId="0" fontId="7" fillId="0" borderId="0" xfId="0" applyFont="1" applyAlignment="1">
      <alignment/>
    </xf>
    <xf numFmtId="49" fontId="1" fillId="0" borderId="24" xfId="0" applyNumberFormat="1" applyFont="1" applyBorder="1" applyAlignment="1">
      <alignment horizontal="center"/>
    </xf>
    <xf numFmtId="0" fontId="5" fillId="0" borderId="20" xfId="0" applyFont="1" applyBorder="1" applyAlignment="1">
      <alignment shrinkToFit="1"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" fontId="9" fillId="0" borderId="26" xfId="0" applyNumberFormat="1" applyFont="1" applyBorder="1" applyAlignment="1">
      <alignment horizontal="right" shrinkToFit="1"/>
    </xf>
    <xf numFmtId="4" fontId="9" fillId="0" borderId="27" xfId="0" applyNumberFormat="1" applyFont="1" applyBorder="1" applyAlignment="1">
      <alignment horizontal="right" shrinkToFit="1"/>
    </xf>
    <xf numFmtId="49" fontId="1" fillId="0" borderId="28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shrinkToFit="1"/>
    </xf>
    <xf numFmtId="4" fontId="8" fillId="0" borderId="26" xfId="0" applyNumberFormat="1" applyFont="1" applyBorder="1" applyAlignment="1">
      <alignment horizontal="center" shrinkToFit="1"/>
    </xf>
    <xf numFmtId="4" fontId="6" fillId="0" borderId="23" xfId="0" applyNumberFormat="1" applyFont="1" applyBorder="1" applyAlignment="1">
      <alignment horizontal="center" shrinkToFit="1"/>
    </xf>
    <xf numFmtId="4" fontId="4" fillId="0" borderId="10" xfId="0" applyNumberFormat="1" applyFont="1" applyFill="1" applyBorder="1" applyAlignment="1">
      <alignment horizontal="right" shrinkToFit="1"/>
    </xf>
    <xf numFmtId="4" fontId="4" fillId="0" borderId="10" xfId="0" applyNumberFormat="1" applyFont="1" applyFill="1" applyBorder="1" applyAlignment="1">
      <alignment horizontal="center" shrinkToFit="1"/>
    </xf>
    <xf numFmtId="4" fontId="4" fillId="0" borderId="10" xfId="0" applyNumberFormat="1" applyFont="1" applyFill="1" applyBorder="1" applyAlignment="1">
      <alignment shrinkToFit="1"/>
    </xf>
    <xf numFmtId="49" fontId="2" fillId="0" borderId="17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BreakPreview" zoomScaleNormal="80" zoomScaleSheetLayoutView="100" zoomScalePageLayoutView="0" workbookViewId="0" topLeftCell="A1">
      <selection activeCell="K34" sqref="K34"/>
    </sheetView>
  </sheetViews>
  <sheetFormatPr defaultColWidth="0.875" defaultRowHeight="12.75"/>
  <cols>
    <col min="1" max="1" width="25.00390625" style="2" customWidth="1"/>
    <col min="2" max="2" width="6.25390625" style="3" customWidth="1"/>
    <col min="3" max="3" width="22.125" style="10" customWidth="1"/>
    <col min="4" max="4" width="11.25390625" style="11" customWidth="1"/>
    <col min="5" max="6" width="12.625" style="11" customWidth="1"/>
    <col min="7" max="7" width="11.00390625" style="11" customWidth="1"/>
    <col min="8" max="8" width="10.875" style="11" customWidth="1"/>
    <col min="9" max="11" width="12.625" style="11" customWidth="1"/>
    <col min="12" max="16384" width="0.875" style="1" customWidth="1"/>
  </cols>
  <sheetData>
    <row r="1" spans="2:11" ht="15">
      <c r="B1" s="16"/>
      <c r="C1" s="14"/>
      <c r="D1" s="16" t="s">
        <v>98</v>
      </c>
      <c r="E1" s="13"/>
      <c r="F1" s="13"/>
      <c r="G1" s="13"/>
      <c r="H1" s="13"/>
      <c r="I1" s="13"/>
      <c r="J1" s="13" t="s">
        <v>99</v>
      </c>
      <c r="K1" s="17"/>
    </row>
    <row r="2" spans="1:11" ht="12.75">
      <c r="A2" s="18"/>
      <c r="B2" s="18"/>
      <c r="C2" s="19"/>
      <c r="D2" s="20"/>
      <c r="E2" s="20"/>
      <c r="F2" s="20"/>
      <c r="G2" s="20"/>
      <c r="H2" s="20"/>
      <c r="I2" s="20"/>
      <c r="J2" s="20"/>
      <c r="K2" s="15"/>
    </row>
    <row r="3" spans="1:11" ht="12" customHeight="1">
      <c r="A3" s="21"/>
      <c r="B3" s="22"/>
      <c r="C3" s="23" t="s">
        <v>100</v>
      </c>
      <c r="D3" s="24"/>
      <c r="E3" s="25"/>
      <c r="F3" s="58" t="s">
        <v>76</v>
      </c>
      <c r="G3" s="59"/>
      <c r="H3" s="59"/>
      <c r="I3" s="60"/>
      <c r="J3" s="33" t="s">
        <v>101</v>
      </c>
      <c r="K3" s="28"/>
    </row>
    <row r="4" spans="1:11" ht="9.75" customHeight="1">
      <c r="A4" s="22"/>
      <c r="B4" s="22" t="s">
        <v>77</v>
      </c>
      <c r="C4" s="23" t="s">
        <v>102</v>
      </c>
      <c r="D4" s="24" t="s">
        <v>78</v>
      </c>
      <c r="E4" s="25" t="s">
        <v>103</v>
      </c>
      <c r="F4" s="61"/>
      <c r="G4" s="62"/>
      <c r="H4" s="62"/>
      <c r="I4" s="63"/>
      <c r="J4" s="35" t="s">
        <v>104</v>
      </c>
      <c r="K4" s="34"/>
    </row>
    <row r="5" spans="1:11" ht="11.25" customHeight="1">
      <c r="A5" s="21"/>
      <c r="B5" s="22" t="s">
        <v>83</v>
      </c>
      <c r="C5" s="22" t="s">
        <v>105</v>
      </c>
      <c r="D5" s="24" t="s">
        <v>84</v>
      </c>
      <c r="E5" s="24" t="s">
        <v>106</v>
      </c>
      <c r="F5" s="26" t="s">
        <v>79</v>
      </c>
      <c r="G5" s="27" t="s">
        <v>80</v>
      </c>
      <c r="H5" s="26" t="s">
        <v>81</v>
      </c>
      <c r="I5" s="28"/>
      <c r="J5" s="25" t="s">
        <v>107</v>
      </c>
      <c r="K5" s="24" t="s">
        <v>107</v>
      </c>
    </row>
    <row r="6" spans="1:11" ht="11.25" customHeight="1">
      <c r="A6" s="22" t="s">
        <v>82</v>
      </c>
      <c r="B6" s="22" t="s">
        <v>89</v>
      </c>
      <c r="C6" s="22" t="s">
        <v>108</v>
      </c>
      <c r="D6" s="24" t="s">
        <v>88</v>
      </c>
      <c r="E6" s="29" t="s">
        <v>109</v>
      </c>
      <c r="F6" s="29" t="s">
        <v>85</v>
      </c>
      <c r="G6" s="24" t="s">
        <v>86</v>
      </c>
      <c r="H6" s="24" t="s">
        <v>87</v>
      </c>
      <c r="I6" s="24" t="s">
        <v>0</v>
      </c>
      <c r="J6" s="25" t="s">
        <v>110</v>
      </c>
      <c r="K6" s="24" t="s">
        <v>111</v>
      </c>
    </row>
    <row r="7" spans="1:11" ht="10.5" customHeight="1">
      <c r="A7" s="21"/>
      <c r="B7" s="22"/>
      <c r="C7" s="22" t="s">
        <v>112</v>
      </c>
      <c r="D7" s="24"/>
      <c r="E7" s="29"/>
      <c r="F7" s="29" t="s">
        <v>90</v>
      </c>
      <c r="G7" s="24" t="s">
        <v>91</v>
      </c>
      <c r="H7" s="24"/>
      <c r="I7" s="24"/>
      <c r="J7" s="25" t="s">
        <v>113</v>
      </c>
      <c r="K7" s="24" t="s">
        <v>106</v>
      </c>
    </row>
    <row r="8" spans="1:11" ht="11.25" customHeight="1">
      <c r="A8" s="21"/>
      <c r="B8" s="22"/>
      <c r="C8" s="22"/>
      <c r="D8" s="24"/>
      <c r="E8" s="29"/>
      <c r="F8" s="29"/>
      <c r="G8" s="24"/>
      <c r="H8" s="24"/>
      <c r="I8" s="24"/>
      <c r="J8" s="25"/>
      <c r="K8" s="24" t="s">
        <v>109</v>
      </c>
    </row>
    <row r="9" spans="1:11" ht="13.5" thickBot="1">
      <c r="A9" s="30">
        <v>1</v>
      </c>
      <c r="B9" s="31">
        <v>2</v>
      </c>
      <c r="C9" s="31">
        <v>3</v>
      </c>
      <c r="D9" s="26" t="s">
        <v>92</v>
      </c>
      <c r="E9" s="28" t="s">
        <v>93</v>
      </c>
      <c r="F9" s="28" t="s">
        <v>94</v>
      </c>
      <c r="G9" s="26" t="s">
        <v>95</v>
      </c>
      <c r="H9" s="26" t="s">
        <v>96</v>
      </c>
      <c r="I9" s="26" t="s">
        <v>97</v>
      </c>
      <c r="J9" s="32" t="s">
        <v>114</v>
      </c>
      <c r="K9" s="26" t="s">
        <v>115</v>
      </c>
    </row>
    <row r="10" spans="1:11" s="44" customFormat="1" ht="12.75">
      <c r="A10" s="46" t="s">
        <v>121</v>
      </c>
      <c r="B10" s="47" t="s">
        <v>39</v>
      </c>
      <c r="C10" s="48" t="s">
        <v>117</v>
      </c>
      <c r="D10" s="53" t="s">
        <v>140</v>
      </c>
      <c r="E10" s="49">
        <f aca="true" t="shared" si="0" ref="E10:K10">SUM(E11:E45)</f>
        <v>299417715.20000005</v>
      </c>
      <c r="F10" s="49">
        <f t="shared" si="0"/>
        <v>299396309.67</v>
      </c>
      <c r="G10" s="49">
        <f t="shared" si="0"/>
        <v>0</v>
      </c>
      <c r="H10" s="49">
        <f t="shared" si="0"/>
        <v>0</v>
      </c>
      <c r="I10" s="49">
        <f t="shared" si="0"/>
        <v>299396309.67</v>
      </c>
      <c r="J10" s="49">
        <f t="shared" si="0"/>
        <v>0</v>
      </c>
      <c r="K10" s="50">
        <f t="shared" si="0"/>
        <v>21405.530000001905</v>
      </c>
    </row>
    <row r="11" spans="1:11" ht="12.75">
      <c r="A11" s="36" t="s">
        <v>127</v>
      </c>
      <c r="B11" s="45" t="s">
        <v>179</v>
      </c>
      <c r="C11" s="9" t="s">
        <v>180</v>
      </c>
      <c r="D11" s="52" t="s">
        <v>140</v>
      </c>
      <c r="E11" s="55">
        <v>115416</v>
      </c>
      <c r="F11" s="55">
        <v>115416</v>
      </c>
      <c r="G11" s="52" t="s">
        <v>140</v>
      </c>
      <c r="H11" s="52" t="s">
        <v>140</v>
      </c>
      <c r="I11" s="42">
        <f aca="true" t="shared" si="1" ref="I11:I29">SUM(F11:H11)</f>
        <v>115416</v>
      </c>
      <c r="J11" s="52" t="s">
        <v>140</v>
      </c>
      <c r="K11" s="41">
        <f aca="true" t="shared" si="2" ref="K11:K29">E11-I11</f>
        <v>0</v>
      </c>
    </row>
    <row r="12" spans="1:11" ht="12.75">
      <c r="A12" s="36" t="s">
        <v>3</v>
      </c>
      <c r="B12" s="45" t="s">
        <v>122</v>
      </c>
      <c r="C12" s="9" t="s">
        <v>146</v>
      </c>
      <c r="D12" s="52" t="s">
        <v>140</v>
      </c>
      <c r="E12" s="55">
        <v>180230200</v>
      </c>
      <c r="F12" s="55">
        <v>180230200</v>
      </c>
      <c r="G12" s="52" t="s">
        <v>140</v>
      </c>
      <c r="H12" s="52" t="s">
        <v>140</v>
      </c>
      <c r="I12" s="42">
        <f>SUM(F12:H12)</f>
        <v>180230200</v>
      </c>
      <c r="J12" s="52" t="s">
        <v>140</v>
      </c>
      <c r="K12" s="41">
        <f>E12-I12</f>
        <v>0</v>
      </c>
    </row>
    <row r="13" spans="1:11" ht="22.5">
      <c r="A13" s="36" t="s">
        <v>118</v>
      </c>
      <c r="B13" s="45" t="s">
        <v>123</v>
      </c>
      <c r="C13" s="9" t="s">
        <v>147</v>
      </c>
      <c r="D13" s="52" t="s">
        <v>140</v>
      </c>
      <c r="E13" s="55">
        <v>54428700</v>
      </c>
      <c r="F13" s="55">
        <v>54420646.33</v>
      </c>
      <c r="G13" s="52" t="s">
        <v>140</v>
      </c>
      <c r="H13" s="52" t="s">
        <v>140</v>
      </c>
      <c r="I13" s="42">
        <f t="shared" si="1"/>
        <v>54420646.33</v>
      </c>
      <c r="J13" s="52" t="s">
        <v>140</v>
      </c>
      <c r="K13" s="41">
        <f t="shared" si="2"/>
        <v>8053.670000001788</v>
      </c>
    </row>
    <row r="14" spans="1:11" ht="12.75">
      <c r="A14" s="36" t="s">
        <v>4</v>
      </c>
      <c r="B14" s="45" t="s">
        <v>124</v>
      </c>
      <c r="C14" s="9" t="s">
        <v>148</v>
      </c>
      <c r="D14" s="52" t="s">
        <v>140</v>
      </c>
      <c r="E14" s="55">
        <v>248400</v>
      </c>
      <c r="F14" s="55">
        <v>248400</v>
      </c>
      <c r="G14" s="52" t="s">
        <v>140</v>
      </c>
      <c r="H14" s="52" t="s">
        <v>140</v>
      </c>
      <c r="I14" s="42">
        <f t="shared" si="1"/>
        <v>248400</v>
      </c>
      <c r="J14" s="52" t="s">
        <v>140</v>
      </c>
      <c r="K14" s="41">
        <f t="shared" si="2"/>
        <v>0</v>
      </c>
    </row>
    <row r="15" spans="1:11" ht="12.75">
      <c r="A15" s="36" t="s">
        <v>141</v>
      </c>
      <c r="B15" s="45" t="s">
        <v>126</v>
      </c>
      <c r="C15" s="9" t="s">
        <v>149</v>
      </c>
      <c r="D15" s="52" t="s">
        <v>140</v>
      </c>
      <c r="E15" s="55">
        <v>0</v>
      </c>
      <c r="F15" s="56">
        <v>0</v>
      </c>
      <c r="G15" s="52" t="s">
        <v>140</v>
      </c>
      <c r="H15" s="52" t="s">
        <v>140</v>
      </c>
      <c r="I15" s="42">
        <f t="shared" si="1"/>
        <v>0</v>
      </c>
      <c r="J15" s="52" t="s">
        <v>140</v>
      </c>
      <c r="K15" s="54" t="s">
        <v>140</v>
      </c>
    </row>
    <row r="16" spans="1:11" ht="12.75">
      <c r="A16" s="36" t="s">
        <v>8</v>
      </c>
      <c r="B16" s="45" t="s">
        <v>128</v>
      </c>
      <c r="C16" s="9" t="s">
        <v>150</v>
      </c>
      <c r="D16" s="52" t="s">
        <v>140</v>
      </c>
      <c r="E16" s="55">
        <v>1389818.43</v>
      </c>
      <c r="F16" s="55">
        <v>1389818.43</v>
      </c>
      <c r="G16" s="52" t="s">
        <v>140</v>
      </c>
      <c r="H16" s="52" t="s">
        <v>140</v>
      </c>
      <c r="I16" s="42">
        <f t="shared" si="1"/>
        <v>1389818.43</v>
      </c>
      <c r="J16" s="52" t="s">
        <v>140</v>
      </c>
      <c r="K16" s="41">
        <f t="shared" si="2"/>
        <v>0</v>
      </c>
    </row>
    <row r="17" spans="1:11" ht="12.75">
      <c r="A17" s="36" t="s">
        <v>127</v>
      </c>
      <c r="B17" s="45" t="s">
        <v>129</v>
      </c>
      <c r="C17" s="9" t="s">
        <v>151</v>
      </c>
      <c r="D17" s="52" t="s">
        <v>140</v>
      </c>
      <c r="E17" s="55">
        <v>3082081.57</v>
      </c>
      <c r="F17" s="55">
        <v>3082081.57</v>
      </c>
      <c r="G17" s="52" t="s">
        <v>140</v>
      </c>
      <c r="H17" s="52" t="s">
        <v>140</v>
      </c>
      <c r="I17" s="42">
        <f t="shared" si="1"/>
        <v>3082081.57</v>
      </c>
      <c r="J17" s="52" t="s">
        <v>140</v>
      </c>
      <c r="K17" s="41">
        <f t="shared" si="2"/>
        <v>0</v>
      </c>
    </row>
    <row r="18" spans="1:11" ht="12.75">
      <c r="A18" s="36" t="s">
        <v>23</v>
      </c>
      <c r="B18" s="45" t="s">
        <v>131</v>
      </c>
      <c r="C18" s="9" t="s">
        <v>152</v>
      </c>
      <c r="D18" s="52" t="s">
        <v>140</v>
      </c>
      <c r="E18" s="55">
        <v>0</v>
      </c>
      <c r="F18" s="55">
        <v>0</v>
      </c>
      <c r="G18" s="52" t="s">
        <v>140</v>
      </c>
      <c r="H18" s="52" t="s">
        <v>140</v>
      </c>
      <c r="I18" s="42">
        <f t="shared" si="1"/>
        <v>0</v>
      </c>
      <c r="J18" s="52" t="s">
        <v>140</v>
      </c>
      <c r="K18" s="54" t="s">
        <v>140</v>
      </c>
    </row>
    <row r="19" spans="1:11" ht="22.5">
      <c r="A19" s="36" t="s">
        <v>25</v>
      </c>
      <c r="B19" s="45" t="s">
        <v>132</v>
      </c>
      <c r="C19" s="9" t="s">
        <v>153</v>
      </c>
      <c r="D19" s="52" t="s">
        <v>140</v>
      </c>
      <c r="E19" s="55">
        <v>0</v>
      </c>
      <c r="F19" s="55">
        <v>0</v>
      </c>
      <c r="G19" s="52" t="s">
        <v>140</v>
      </c>
      <c r="H19" s="52" t="s">
        <v>140</v>
      </c>
      <c r="I19" s="42">
        <f t="shared" si="1"/>
        <v>0</v>
      </c>
      <c r="J19" s="52" t="s">
        <v>140</v>
      </c>
      <c r="K19" s="41">
        <f t="shared" si="2"/>
        <v>0</v>
      </c>
    </row>
    <row r="20" spans="1:11" ht="12.75">
      <c r="A20" s="36" t="s">
        <v>141</v>
      </c>
      <c r="B20" s="45" t="s">
        <v>40</v>
      </c>
      <c r="C20" s="9" t="s">
        <v>154</v>
      </c>
      <c r="D20" s="52" t="s">
        <v>140</v>
      </c>
      <c r="E20" s="55">
        <v>0</v>
      </c>
      <c r="F20" s="55">
        <v>0</v>
      </c>
      <c r="G20" s="52" t="s">
        <v>140</v>
      </c>
      <c r="H20" s="52" t="s">
        <v>140</v>
      </c>
      <c r="I20" s="42">
        <f t="shared" si="1"/>
        <v>0</v>
      </c>
      <c r="J20" s="52" t="s">
        <v>140</v>
      </c>
      <c r="K20" s="41">
        <f t="shared" si="2"/>
        <v>0</v>
      </c>
    </row>
    <row r="21" spans="1:11" ht="12.75" customHeight="1">
      <c r="A21" s="36" t="s">
        <v>7</v>
      </c>
      <c r="B21" s="45" t="s">
        <v>41</v>
      </c>
      <c r="C21" s="9" t="s">
        <v>155</v>
      </c>
      <c r="D21" s="52" t="s">
        <v>140</v>
      </c>
      <c r="E21" s="55">
        <v>770598.77</v>
      </c>
      <c r="F21" s="55">
        <v>767568.77</v>
      </c>
      <c r="G21" s="52" t="s">
        <v>140</v>
      </c>
      <c r="H21" s="52" t="s">
        <v>140</v>
      </c>
      <c r="I21" s="42">
        <f t="shared" si="1"/>
        <v>767568.77</v>
      </c>
      <c r="J21" s="52" t="s">
        <v>140</v>
      </c>
      <c r="K21" s="41">
        <f t="shared" si="2"/>
        <v>3030</v>
      </c>
    </row>
    <row r="22" spans="1:11" ht="22.5">
      <c r="A22" s="36" t="s">
        <v>125</v>
      </c>
      <c r="B22" s="45" t="s">
        <v>42</v>
      </c>
      <c r="C22" s="9" t="s">
        <v>156</v>
      </c>
      <c r="D22" s="52" t="s">
        <v>140</v>
      </c>
      <c r="E22" s="55">
        <v>1985432.18</v>
      </c>
      <c r="F22" s="38">
        <v>1985432.18</v>
      </c>
      <c r="G22" s="52" t="s">
        <v>140</v>
      </c>
      <c r="H22" s="52" t="s">
        <v>140</v>
      </c>
      <c r="I22" s="42">
        <f t="shared" si="1"/>
        <v>1985432.18</v>
      </c>
      <c r="J22" s="52" t="s">
        <v>140</v>
      </c>
      <c r="K22" s="41">
        <f t="shared" si="2"/>
        <v>0</v>
      </c>
    </row>
    <row r="23" spans="1:11" ht="12.75">
      <c r="A23" s="36" t="s">
        <v>127</v>
      </c>
      <c r="B23" s="45" t="s">
        <v>43</v>
      </c>
      <c r="C23" s="9" t="s">
        <v>157</v>
      </c>
      <c r="D23" s="52" t="s">
        <v>140</v>
      </c>
      <c r="E23" s="55">
        <v>816569.05</v>
      </c>
      <c r="F23" s="38">
        <v>816569.05</v>
      </c>
      <c r="G23" s="52" t="s">
        <v>140</v>
      </c>
      <c r="H23" s="52" t="s">
        <v>140</v>
      </c>
      <c r="I23" s="42">
        <f t="shared" si="1"/>
        <v>816569.05</v>
      </c>
      <c r="J23" s="52" t="s">
        <v>140</v>
      </c>
      <c r="K23" s="41">
        <f t="shared" si="2"/>
        <v>0</v>
      </c>
    </row>
    <row r="24" spans="1:11" ht="22.5">
      <c r="A24" s="36" t="s">
        <v>29</v>
      </c>
      <c r="B24" s="45" t="s">
        <v>133</v>
      </c>
      <c r="C24" s="9" t="s">
        <v>158</v>
      </c>
      <c r="D24" s="52" t="s">
        <v>140</v>
      </c>
      <c r="E24" s="55">
        <v>1976344.5</v>
      </c>
      <c r="F24" s="38">
        <v>1976344.5</v>
      </c>
      <c r="G24" s="52" t="s">
        <v>140</v>
      </c>
      <c r="H24" s="52" t="s">
        <v>140</v>
      </c>
      <c r="I24" s="42">
        <f t="shared" si="1"/>
        <v>1976344.5</v>
      </c>
      <c r="J24" s="52" t="s">
        <v>140</v>
      </c>
      <c r="K24" s="41">
        <f t="shared" si="2"/>
        <v>0</v>
      </c>
    </row>
    <row r="25" spans="1:11" ht="22.5">
      <c r="A25" s="36" t="s">
        <v>130</v>
      </c>
      <c r="B25" s="45" t="s">
        <v>134</v>
      </c>
      <c r="C25" s="9" t="s">
        <v>159</v>
      </c>
      <c r="D25" s="52" t="s">
        <v>140</v>
      </c>
      <c r="E25" s="55">
        <v>1861655.5</v>
      </c>
      <c r="F25" s="57">
        <v>1861655.5</v>
      </c>
      <c r="G25" s="52" t="s">
        <v>140</v>
      </c>
      <c r="H25" s="52" t="s">
        <v>140</v>
      </c>
      <c r="I25" s="42">
        <f t="shared" si="1"/>
        <v>1861655.5</v>
      </c>
      <c r="J25" s="52" t="s">
        <v>140</v>
      </c>
      <c r="K25" s="41">
        <f t="shared" si="2"/>
        <v>0</v>
      </c>
    </row>
    <row r="26" spans="1:11" ht="12.75">
      <c r="A26" s="36" t="s">
        <v>141</v>
      </c>
      <c r="B26" s="45" t="s">
        <v>135</v>
      </c>
      <c r="C26" s="9" t="s">
        <v>160</v>
      </c>
      <c r="D26" s="52" t="s">
        <v>140</v>
      </c>
      <c r="E26" s="55">
        <v>0</v>
      </c>
      <c r="F26" s="38">
        <v>0</v>
      </c>
      <c r="G26" s="52" t="s">
        <v>140</v>
      </c>
      <c r="H26" s="52" t="s">
        <v>140</v>
      </c>
      <c r="I26" s="42">
        <f t="shared" si="1"/>
        <v>0</v>
      </c>
      <c r="J26" s="52" t="s">
        <v>140</v>
      </c>
      <c r="K26" s="52" t="s">
        <v>140</v>
      </c>
    </row>
    <row r="27" spans="1:11" ht="22.5">
      <c r="A27" s="36" t="s">
        <v>125</v>
      </c>
      <c r="B27" s="45" t="s">
        <v>136</v>
      </c>
      <c r="C27" s="9" t="s">
        <v>161</v>
      </c>
      <c r="D27" s="52" t="s">
        <v>140</v>
      </c>
      <c r="E27" s="55">
        <v>5583932</v>
      </c>
      <c r="F27" s="52">
        <v>5583932</v>
      </c>
      <c r="G27" s="52" t="s">
        <v>140</v>
      </c>
      <c r="H27" s="52" t="s">
        <v>140</v>
      </c>
      <c r="I27" s="42">
        <f t="shared" si="1"/>
        <v>5583932</v>
      </c>
      <c r="J27" s="52" t="s">
        <v>140</v>
      </c>
      <c r="K27" s="41">
        <f t="shared" si="2"/>
        <v>0</v>
      </c>
    </row>
    <row r="28" spans="1:11" ht="12.75">
      <c r="A28" s="36" t="s">
        <v>127</v>
      </c>
      <c r="B28" s="45" t="s">
        <v>137</v>
      </c>
      <c r="C28" s="9" t="s">
        <v>162</v>
      </c>
      <c r="D28" s="52" t="s">
        <v>140</v>
      </c>
      <c r="E28" s="55">
        <v>109268</v>
      </c>
      <c r="F28" s="38">
        <v>109240</v>
      </c>
      <c r="G28" s="52" t="s">
        <v>140</v>
      </c>
      <c r="H28" s="52" t="s">
        <v>140</v>
      </c>
      <c r="I28" s="42">
        <f t="shared" si="1"/>
        <v>109240</v>
      </c>
      <c r="J28" s="52" t="s">
        <v>140</v>
      </c>
      <c r="K28" s="41">
        <f t="shared" si="2"/>
        <v>28</v>
      </c>
    </row>
    <row r="29" spans="1:11" ht="12.75">
      <c r="A29" s="36" t="s">
        <v>141</v>
      </c>
      <c r="B29" s="45" t="s">
        <v>139</v>
      </c>
      <c r="C29" s="9" t="s">
        <v>163</v>
      </c>
      <c r="D29" s="52" t="s">
        <v>140</v>
      </c>
      <c r="E29" s="55">
        <v>0</v>
      </c>
      <c r="F29" s="38">
        <v>0</v>
      </c>
      <c r="G29" s="52" t="s">
        <v>140</v>
      </c>
      <c r="H29" s="52" t="s">
        <v>140</v>
      </c>
      <c r="I29" s="42">
        <f t="shared" si="1"/>
        <v>0</v>
      </c>
      <c r="J29" s="52" t="s">
        <v>140</v>
      </c>
      <c r="K29" s="41">
        <f t="shared" si="2"/>
        <v>0</v>
      </c>
    </row>
    <row r="30" spans="1:11" ht="12.75">
      <c r="A30" s="36" t="s">
        <v>7</v>
      </c>
      <c r="B30" s="45" t="s">
        <v>44</v>
      </c>
      <c r="C30" s="9" t="s">
        <v>164</v>
      </c>
      <c r="D30" s="52" t="s">
        <v>140</v>
      </c>
      <c r="E30" s="55">
        <v>7304521.99</v>
      </c>
      <c r="F30" s="55">
        <v>7304521.99</v>
      </c>
      <c r="G30" s="52" t="s">
        <v>140</v>
      </c>
      <c r="H30" s="52" t="s">
        <v>140</v>
      </c>
      <c r="I30" s="42">
        <f aca="true" t="shared" si="3" ref="I30:I45">SUM(F30:H30)</f>
        <v>7304521.99</v>
      </c>
      <c r="J30" s="52" t="s">
        <v>140</v>
      </c>
      <c r="K30" s="41">
        <f aca="true" t="shared" si="4" ref="K30:K45">E30-I30</f>
        <v>0</v>
      </c>
    </row>
    <row r="31" spans="1:11" ht="12.75">
      <c r="A31" s="36" t="s">
        <v>8</v>
      </c>
      <c r="B31" s="45" t="s">
        <v>45</v>
      </c>
      <c r="C31" s="9" t="s">
        <v>165</v>
      </c>
      <c r="D31" s="52" t="s">
        <v>140</v>
      </c>
      <c r="E31" s="55">
        <v>15000</v>
      </c>
      <c r="F31" s="55">
        <v>15000</v>
      </c>
      <c r="G31" s="52" t="s">
        <v>140</v>
      </c>
      <c r="H31" s="52" t="s">
        <v>140</v>
      </c>
      <c r="I31" s="42">
        <f t="shared" si="3"/>
        <v>15000</v>
      </c>
      <c r="J31" s="52" t="s">
        <v>140</v>
      </c>
      <c r="K31" s="41">
        <f t="shared" si="4"/>
        <v>0</v>
      </c>
    </row>
    <row r="32" spans="1:11" ht="12.75">
      <c r="A32" s="36" t="s">
        <v>9</v>
      </c>
      <c r="B32" s="45" t="s">
        <v>46</v>
      </c>
      <c r="C32" s="9" t="s">
        <v>166</v>
      </c>
      <c r="D32" s="52" t="s">
        <v>140</v>
      </c>
      <c r="E32" s="55">
        <v>8490743.05</v>
      </c>
      <c r="F32" s="55">
        <v>8490743.05</v>
      </c>
      <c r="G32" s="52" t="s">
        <v>140</v>
      </c>
      <c r="H32" s="52" t="s">
        <v>140</v>
      </c>
      <c r="I32" s="42">
        <f t="shared" si="3"/>
        <v>8490743.05</v>
      </c>
      <c r="J32" s="52" t="s">
        <v>140</v>
      </c>
      <c r="K32" s="41">
        <f t="shared" si="4"/>
        <v>0</v>
      </c>
    </row>
    <row r="33" spans="1:11" ht="22.5">
      <c r="A33" s="36" t="s">
        <v>10</v>
      </c>
      <c r="B33" s="45" t="s">
        <v>47</v>
      </c>
      <c r="C33" s="9" t="s">
        <v>167</v>
      </c>
      <c r="D33" s="52" t="s">
        <v>140</v>
      </c>
      <c r="E33" s="55">
        <v>1801013.52</v>
      </c>
      <c r="F33" s="52">
        <v>1801013.52</v>
      </c>
      <c r="G33" s="52" t="s">
        <v>140</v>
      </c>
      <c r="H33" s="52" t="s">
        <v>140</v>
      </c>
      <c r="I33" s="42">
        <f t="shared" si="3"/>
        <v>1801013.52</v>
      </c>
      <c r="J33" s="52" t="s">
        <v>140</v>
      </c>
      <c r="K33" s="41">
        <f t="shared" si="4"/>
        <v>0</v>
      </c>
    </row>
    <row r="34" spans="1:11" ht="22.5">
      <c r="A34" s="36" t="s">
        <v>125</v>
      </c>
      <c r="B34" s="45" t="s">
        <v>48</v>
      </c>
      <c r="C34" s="9" t="s">
        <v>168</v>
      </c>
      <c r="D34" s="52" t="s">
        <v>140</v>
      </c>
      <c r="E34" s="55">
        <v>4121744.85</v>
      </c>
      <c r="F34" s="55">
        <v>4121744.72</v>
      </c>
      <c r="G34" s="52" t="s">
        <v>140</v>
      </c>
      <c r="H34" s="52" t="s">
        <v>140</v>
      </c>
      <c r="I34" s="42">
        <f t="shared" si="3"/>
        <v>4121744.72</v>
      </c>
      <c r="J34" s="52" t="s">
        <v>140</v>
      </c>
      <c r="K34" s="41">
        <f t="shared" si="4"/>
        <v>0.1299999998882413</v>
      </c>
    </row>
    <row r="35" spans="1:11" ht="12.75">
      <c r="A35" s="36" t="s">
        <v>127</v>
      </c>
      <c r="B35" s="45" t="s">
        <v>49</v>
      </c>
      <c r="C35" s="9" t="s">
        <v>169</v>
      </c>
      <c r="D35" s="52" t="s">
        <v>140</v>
      </c>
      <c r="E35" s="55">
        <v>4050176.59</v>
      </c>
      <c r="F35" s="55">
        <v>4050176.59</v>
      </c>
      <c r="G35" s="52" t="s">
        <v>140</v>
      </c>
      <c r="H35" s="52" t="s">
        <v>140</v>
      </c>
      <c r="I35" s="42">
        <f t="shared" si="3"/>
        <v>4050176.59</v>
      </c>
      <c r="J35" s="52" t="s">
        <v>140</v>
      </c>
      <c r="K35" s="41">
        <f t="shared" si="4"/>
        <v>0</v>
      </c>
    </row>
    <row r="36" spans="1:11" ht="22.5">
      <c r="A36" s="36" t="s">
        <v>28</v>
      </c>
      <c r="B36" s="45" t="s">
        <v>50</v>
      </c>
      <c r="C36" s="9" t="s">
        <v>170</v>
      </c>
      <c r="D36" s="52" t="s">
        <v>140</v>
      </c>
      <c r="E36" s="55">
        <v>0</v>
      </c>
      <c r="F36" s="38">
        <v>0</v>
      </c>
      <c r="G36" s="52" t="s">
        <v>140</v>
      </c>
      <c r="H36" s="52" t="s">
        <v>140</v>
      </c>
      <c r="I36" s="42">
        <f t="shared" si="3"/>
        <v>0</v>
      </c>
      <c r="J36" s="52" t="s">
        <v>140</v>
      </c>
      <c r="K36" s="41">
        <f t="shared" si="4"/>
        <v>0</v>
      </c>
    </row>
    <row r="37" spans="1:11" ht="22.5">
      <c r="A37" s="36" t="s">
        <v>29</v>
      </c>
      <c r="B37" s="45" t="s">
        <v>142</v>
      </c>
      <c r="C37" s="9" t="s">
        <v>171</v>
      </c>
      <c r="D37" s="52" t="s">
        <v>140</v>
      </c>
      <c r="E37" s="55">
        <v>10447296.26</v>
      </c>
      <c r="F37" s="38">
        <v>10447296.26</v>
      </c>
      <c r="G37" s="52" t="s">
        <v>140</v>
      </c>
      <c r="H37" s="52" t="s">
        <v>140</v>
      </c>
      <c r="I37" s="42">
        <f t="shared" si="3"/>
        <v>10447296.26</v>
      </c>
      <c r="J37" s="52" t="s">
        <v>140</v>
      </c>
      <c r="K37" s="41">
        <f t="shared" si="4"/>
        <v>0</v>
      </c>
    </row>
    <row r="38" spans="1:11" ht="22.5">
      <c r="A38" s="36" t="s">
        <v>130</v>
      </c>
      <c r="B38" s="45" t="s">
        <v>143</v>
      </c>
      <c r="C38" s="9" t="s">
        <v>172</v>
      </c>
      <c r="D38" s="52" t="s">
        <v>140</v>
      </c>
      <c r="E38" s="55">
        <v>5104303.74</v>
      </c>
      <c r="F38" s="55">
        <v>5094315.29</v>
      </c>
      <c r="G38" s="52" t="s">
        <v>140</v>
      </c>
      <c r="H38" s="52" t="s">
        <v>140</v>
      </c>
      <c r="I38" s="42">
        <f t="shared" si="3"/>
        <v>5094315.29</v>
      </c>
      <c r="J38" s="52" t="s">
        <v>140</v>
      </c>
      <c r="K38" s="41">
        <f t="shared" si="4"/>
        <v>9988.450000000186</v>
      </c>
    </row>
    <row r="39" spans="1:11" ht="12.75">
      <c r="A39" s="36" t="s">
        <v>27</v>
      </c>
      <c r="B39" s="45" t="s">
        <v>144</v>
      </c>
      <c r="C39" s="9" t="s">
        <v>173</v>
      </c>
      <c r="D39" s="52" t="s">
        <v>140</v>
      </c>
      <c r="E39" s="55">
        <v>14200</v>
      </c>
      <c r="F39" s="55">
        <v>14180.56</v>
      </c>
      <c r="G39" s="52" t="s">
        <v>140</v>
      </c>
      <c r="H39" s="52" t="s">
        <v>140</v>
      </c>
      <c r="I39" s="42">
        <f t="shared" si="3"/>
        <v>14180.56</v>
      </c>
      <c r="J39" s="52" t="s">
        <v>140</v>
      </c>
      <c r="K39" s="41">
        <f t="shared" si="4"/>
        <v>19.44000000000051</v>
      </c>
    </row>
    <row r="40" spans="1:11" ht="12.75">
      <c r="A40" s="36" t="s">
        <v>27</v>
      </c>
      <c r="B40" s="45" t="s">
        <v>51</v>
      </c>
      <c r="C40" s="9" t="s">
        <v>174</v>
      </c>
      <c r="D40" s="52" t="s">
        <v>140</v>
      </c>
      <c r="E40" s="55">
        <v>1506300</v>
      </c>
      <c r="F40" s="55">
        <v>1506300</v>
      </c>
      <c r="G40" s="52" t="s">
        <v>140</v>
      </c>
      <c r="H40" s="52" t="s">
        <v>140</v>
      </c>
      <c r="I40" s="42">
        <f t="shared" si="3"/>
        <v>1506300</v>
      </c>
      <c r="J40" s="52" t="s">
        <v>140</v>
      </c>
      <c r="K40" s="41">
        <f t="shared" si="4"/>
        <v>0</v>
      </c>
    </row>
    <row r="41" spans="1:11" ht="12.75">
      <c r="A41" s="36" t="s">
        <v>27</v>
      </c>
      <c r="B41" s="45" t="s">
        <v>52</v>
      </c>
      <c r="C41" s="9" t="s">
        <v>175</v>
      </c>
      <c r="D41" s="52" t="s">
        <v>140</v>
      </c>
      <c r="E41" s="55">
        <v>76500</v>
      </c>
      <c r="F41" s="55">
        <v>76443.08</v>
      </c>
      <c r="G41" s="52" t="s">
        <v>140</v>
      </c>
      <c r="H41" s="52" t="s">
        <v>140</v>
      </c>
      <c r="I41" s="42">
        <f t="shared" si="3"/>
        <v>76443.08</v>
      </c>
      <c r="J41" s="52" t="s">
        <v>140</v>
      </c>
      <c r="K41" s="41">
        <f t="shared" si="4"/>
        <v>56.919999999998254</v>
      </c>
    </row>
    <row r="42" spans="1:11" ht="12.75">
      <c r="A42" s="36" t="s">
        <v>138</v>
      </c>
      <c r="B42" s="45" t="s">
        <v>53</v>
      </c>
      <c r="C42" s="9" t="s">
        <v>176</v>
      </c>
      <c r="D42" s="52" t="s">
        <v>140</v>
      </c>
      <c r="E42" s="55">
        <v>88200</v>
      </c>
      <c r="F42" s="38">
        <v>88148.62</v>
      </c>
      <c r="G42" s="52" t="s">
        <v>140</v>
      </c>
      <c r="H42" s="52" t="s">
        <v>140</v>
      </c>
      <c r="I42" s="42">
        <f t="shared" si="3"/>
        <v>88148.62</v>
      </c>
      <c r="J42" s="52" t="s">
        <v>140</v>
      </c>
      <c r="K42" s="41">
        <f t="shared" si="4"/>
        <v>51.38000000000466</v>
      </c>
    </row>
    <row r="43" spans="1:11" ht="12.75">
      <c r="A43" s="36" t="s">
        <v>27</v>
      </c>
      <c r="B43" s="45" t="s">
        <v>145</v>
      </c>
      <c r="C43" s="9" t="s">
        <v>178</v>
      </c>
      <c r="D43" s="52" t="s">
        <v>140</v>
      </c>
      <c r="E43" s="55">
        <v>3669200</v>
      </c>
      <c r="F43" s="38">
        <v>3669022.46</v>
      </c>
      <c r="G43" s="52" t="s">
        <v>140</v>
      </c>
      <c r="H43" s="52" t="s">
        <v>140</v>
      </c>
      <c r="I43" s="42">
        <f>SUM(F43:H43)</f>
        <v>3669022.46</v>
      </c>
      <c r="J43" s="52" t="s">
        <v>140</v>
      </c>
      <c r="K43" s="41">
        <f>E43-I43</f>
        <v>177.54000000003725</v>
      </c>
    </row>
    <row r="44" spans="1:11" ht="12.75">
      <c r="A44" s="36" t="s">
        <v>27</v>
      </c>
      <c r="B44" s="45" t="s">
        <v>181</v>
      </c>
      <c r="C44" s="9" t="s">
        <v>177</v>
      </c>
      <c r="D44" s="52" t="s">
        <v>140</v>
      </c>
      <c r="E44" s="55">
        <v>0</v>
      </c>
      <c r="F44" s="38">
        <v>0</v>
      </c>
      <c r="G44" s="52" t="s">
        <v>140</v>
      </c>
      <c r="H44" s="52" t="s">
        <v>140</v>
      </c>
      <c r="I44" s="42">
        <f>SUM(F44:H44)</f>
        <v>0</v>
      </c>
      <c r="J44" s="52" t="s">
        <v>140</v>
      </c>
      <c r="K44" s="41">
        <f>E44-I44</f>
        <v>0</v>
      </c>
    </row>
    <row r="45" spans="1:11" ht="12.75">
      <c r="A45" s="36" t="s">
        <v>127</v>
      </c>
      <c r="B45" s="45" t="s">
        <v>182</v>
      </c>
      <c r="C45" s="9" t="s">
        <v>183</v>
      </c>
      <c r="D45" s="52" t="s">
        <v>140</v>
      </c>
      <c r="E45" s="55">
        <v>130099.2</v>
      </c>
      <c r="F45" s="38">
        <v>130099.2</v>
      </c>
      <c r="G45" s="52" t="s">
        <v>140</v>
      </c>
      <c r="H45" s="52" t="s">
        <v>140</v>
      </c>
      <c r="I45" s="42">
        <f t="shared" si="3"/>
        <v>130099.2</v>
      </c>
      <c r="J45" s="52" t="s">
        <v>140</v>
      </c>
      <c r="K45" s="41">
        <f t="shared" si="4"/>
        <v>0</v>
      </c>
    </row>
    <row r="46" spans="1:11" ht="23.25" thickBot="1">
      <c r="A46" s="36" t="s">
        <v>116</v>
      </c>
      <c r="B46" s="51" t="s">
        <v>119</v>
      </c>
      <c r="C46" s="37" t="s">
        <v>120</v>
      </c>
      <c r="D46" s="39" t="s">
        <v>120</v>
      </c>
      <c r="E46" s="39" t="s">
        <v>120</v>
      </c>
      <c r="F46" s="43" t="e">
        <f>#REF!-Расходы!F10</f>
        <v>#REF!</v>
      </c>
      <c r="G46" s="43">
        <v>0</v>
      </c>
      <c r="H46" s="43">
        <v>0</v>
      </c>
      <c r="I46" s="43" t="e">
        <f>#REF!-Расходы!I10</f>
        <v>#REF!</v>
      </c>
      <c r="J46" s="39" t="s">
        <v>120</v>
      </c>
      <c r="K46" s="40" t="s">
        <v>120</v>
      </c>
    </row>
  </sheetData>
  <sheetProtection/>
  <mergeCells count="1">
    <mergeCell ref="F3:I4"/>
  </mergeCells>
  <printOptions/>
  <pageMargins left="0.3937007874015748" right="0.1968503937007874" top="0.5905511811023623" bottom="0.5905511811023623" header="0.1968503937007874" footer="0.5118110236220472"/>
  <pageSetup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4.75390625" style="0" customWidth="1"/>
    <col min="2" max="2" width="6.25390625" style="12" customWidth="1"/>
    <col min="3" max="3" width="19.75390625" style="12" customWidth="1"/>
    <col min="4" max="11" width="12.75390625" style="0" customWidth="1"/>
  </cols>
  <sheetData>
    <row r="1" spans="1:11" s="1" customFormat="1" ht="12.75">
      <c r="A1" s="5" t="s">
        <v>38</v>
      </c>
      <c r="B1" s="8"/>
      <c r="C1" s="8">
        <v>800</v>
      </c>
      <c r="D1" s="6">
        <f>SUM(D2:D29)</f>
        <v>0</v>
      </c>
      <c r="E1" s="6">
        <f aca="true" t="shared" si="0" ref="E1:K1">SUM(E2:E29)</f>
        <v>0</v>
      </c>
      <c r="F1" s="6">
        <f t="shared" si="0"/>
        <v>0</v>
      </c>
      <c r="G1" s="6">
        <f t="shared" si="0"/>
        <v>0</v>
      </c>
      <c r="H1" s="6">
        <f t="shared" si="0"/>
        <v>0</v>
      </c>
      <c r="I1" s="6">
        <f t="shared" si="0"/>
        <v>0</v>
      </c>
      <c r="J1" s="6">
        <f t="shared" si="0"/>
        <v>0</v>
      </c>
      <c r="K1" s="6">
        <f t="shared" si="0"/>
        <v>0</v>
      </c>
    </row>
    <row r="2" spans="1:11" s="1" customFormat="1" ht="12.75">
      <c r="A2" s="4" t="s">
        <v>3</v>
      </c>
      <c r="B2" s="8"/>
      <c r="C2" s="8" t="s">
        <v>41</v>
      </c>
      <c r="D2" s="6"/>
      <c r="E2" s="6"/>
      <c r="F2" s="6"/>
      <c r="G2" s="6"/>
      <c r="H2" s="6"/>
      <c r="I2" s="6"/>
      <c r="J2" s="6"/>
      <c r="K2" s="6"/>
    </row>
    <row r="3" spans="1:11" s="1" customFormat="1" ht="12.75">
      <c r="A3" s="4" t="s">
        <v>4</v>
      </c>
      <c r="B3" s="8"/>
      <c r="C3" s="8" t="s">
        <v>42</v>
      </c>
      <c r="D3" s="6"/>
      <c r="E3" s="6"/>
      <c r="F3" s="6"/>
      <c r="G3" s="6"/>
      <c r="H3" s="6"/>
      <c r="I3" s="6"/>
      <c r="J3" s="6"/>
      <c r="K3" s="6"/>
    </row>
    <row r="4" spans="1:11" s="1" customFormat="1" ht="25.5">
      <c r="A4" s="4" t="s">
        <v>5</v>
      </c>
      <c r="B4" s="8"/>
      <c r="C4" s="8" t="s">
        <v>43</v>
      </c>
      <c r="D4" s="6"/>
      <c r="E4" s="6"/>
      <c r="F4" s="6"/>
      <c r="G4" s="6"/>
      <c r="H4" s="6"/>
      <c r="I4" s="6"/>
      <c r="J4" s="6"/>
      <c r="K4" s="6"/>
    </row>
    <row r="5" spans="1:11" s="1" customFormat="1" ht="12.75">
      <c r="A5" s="4" t="s">
        <v>7</v>
      </c>
      <c r="B5" s="8"/>
      <c r="C5" s="8" t="s">
        <v>45</v>
      </c>
      <c r="D5" s="6"/>
      <c r="E5" s="6"/>
      <c r="F5" s="6"/>
      <c r="G5" s="6"/>
      <c r="H5" s="6"/>
      <c r="I5" s="6"/>
      <c r="J5" s="6"/>
      <c r="K5" s="6"/>
    </row>
    <row r="6" spans="1:11" s="1" customFormat="1" ht="12.75">
      <c r="A6" s="4" t="s">
        <v>8</v>
      </c>
      <c r="B6" s="8"/>
      <c r="C6" s="8" t="s">
        <v>46</v>
      </c>
      <c r="D6" s="6"/>
      <c r="E6" s="6"/>
      <c r="F6" s="6"/>
      <c r="G6" s="6"/>
      <c r="H6" s="6"/>
      <c r="I6" s="6"/>
      <c r="J6" s="6"/>
      <c r="K6" s="6"/>
    </row>
    <row r="7" spans="1:11" s="1" customFormat="1" ht="12.75">
      <c r="A7" s="4" t="s">
        <v>9</v>
      </c>
      <c r="B7" s="8"/>
      <c r="C7" s="8" t="s">
        <v>47</v>
      </c>
      <c r="D7" s="6"/>
      <c r="E7" s="6"/>
      <c r="F7" s="6"/>
      <c r="G7" s="6"/>
      <c r="H7" s="6"/>
      <c r="I7" s="6"/>
      <c r="J7" s="6"/>
      <c r="K7" s="6"/>
    </row>
    <row r="8" spans="1:11" s="1" customFormat="1" ht="25.5">
      <c r="A8" s="4" t="s">
        <v>10</v>
      </c>
      <c r="B8" s="8"/>
      <c r="C8" s="8" t="s">
        <v>48</v>
      </c>
      <c r="D8" s="6"/>
      <c r="E8" s="6"/>
      <c r="F8" s="6"/>
      <c r="G8" s="6"/>
      <c r="H8" s="6"/>
      <c r="I8" s="6"/>
      <c r="J8" s="6"/>
      <c r="K8" s="6"/>
    </row>
    <row r="9" spans="1:11" s="1" customFormat="1" ht="25.5">
      <c r="A9" s="4" t="s">
        <v>11</v>
      </c>
      <c r="B9" s="8"/>
      <c r="C9" s="8" t="s">
        <v>49</v>
      </c>
      <c r="D9" s="6"/>
      <c r="E9" s="6"/>
      <c r="F9" s="6"/>
      <c r="G9" s="6"/>
      <c r="H9" s="6"/>
      <c r="I9" s="6"/>
      <c r="J9" s="6"/>
      <c r="K9" s="6"/>
    </row>
    <row r="10" spans="1:11" s="1" customFormat="1" ht="12.75">
      <c r="A10" s="4" t="s">
        <v>12</v>
      </c>
      <c r="B10" s="8"/>
      <c r="C10" s="8" t="s">
        <v>50</v>
      </c>
      <c r="D10" s="6"/>
      <c r="E10" s="6"/>
      <c r="F10" s="6"/>
      <c r="G10" s="6"/>
      <c r="H10" s="6"/>
      <c r="I10" s="6"/>
      <c r="J10" s="6"/>
      <c r="K10" s="6"/>
    </row>
    <row r="11" spans="1:11" s="1" customFormat="1" ht="25.5">
      <c r="A11" s="4" t="s">
        <v>14</v>
      </c>
      <c r="B11" s="8"/>
      <c r="C11" s="8" t="s">
        <v>52</v>
      </c>
      <c r="D11" s="6"/>
      <c r="E11" s="6"/>
      <c r="F11" s="6"/>
      <c r="G11" s="6"/>
      <c r="H11" s="6"/>
      <c r="I11" s="6"/>
      <c r="J11" s="6"/>
      <c r="K11" s="6"/>
    </row>
    <row r="12" spans="1:11" s="1" customFormat="1" ht="25.5">
      <c r="A12" s="4" t="s">
        <v>15</v>
      </c>
      <c r="B12" s="8"/>
      <c r="C12" s="8" t="s">
        <v>53</v>
      </c>
      <c r="D12" s="6"/>
      <c r="E12" s="6"/>
      <c r="F12" s="6"/>
      <c r="G12" s="6"/>
      <c r="H12" s="6"/>
      <c r="I12" s="6"/>
      <c r="J12" s="6"/>
      <c r="K12" s="6"/>
    </row>
    <row r="13" spans="1:11" s="1" customFormat="1" ht="76.5">
      <c r="A13" s="4" t="s">
        <v>17</v>
      </c>
      <c r="B13" s="8"/>
      <c r="C13" s="8" t="s">
        <v>55</v>
      </c>
      <c r="D13" s="6"/>
      <c r="E13" s="6"/>
      <c r="F13" s="6"/>
      <c r="G13" s="6"/>
      <c r="H13" s="6"/>
      <c r="I13" s="6"/>
      <c r="J13" s="6"/>
      <c r="K13" s="6"/>
    </row>
    <row r="14" spans="1:11" s="1" customFormat="1" ht="102">
      <c r="A14" s="4" t="s">
        <v>18</v>
      </c>
      <c r="B14" s="8"/>
      <c r="C14" s="8" t="s">
        <v>56</v>
      </c>
      <c r="D14" s="6"/>
      <c r="E14" s="6"/>
      <c r="F14" s="6"/>
      <c r="G14" s="6"/>
      <c r="H14" s="6"/>
      <c r="I14" s="6"/>
      <c r="J14" s="6"/>
      <c r="K14" s="6"/>
    </row>
    <row r="15" spans="1:11" s="1" customFormat="1" ht="38.25">
      <c r="A15" s="4" t="s">
        <v>19</v>
      </c>
      <c r="B15" s="8"/>
      <c r="C15" s="8" t="s">
        <v>57</v>
      </c>
      <c r="D15" s="6">
        <f>SUM(D16:D18)</f>
        <v>0</v>
      </c>
      <c r="E15" s="6"/>
      <c r="F15" s="6"/>
      <c r="G15" s="6"/>
      <c r="H15" s="6"/>
      <c r="I15" s="6"/>
      <c r="J15" s="6"/>
      <c r="K15" s="6"/>
    </row>
    <row r="16" spans="1:11" s="1" customFormat="1" ht="51">
      <c r="A16" s="4" t="s">
        <v>20</v>
      </c>
      <c r="B16" s="8"/>
      <c r="C16" s="8" t="s">
        <v>58</v>
      </c>
      <c r="D16" s="6"/>
      <c r="E16" s="6"/>
      <c r="F16" s="6"/>
      <c r="G16" s="6"/>
      <c r="H16" s="6"/>
      <c r="I16" s="6"/>
      <c r="J16" s="6"/>
      <c r="K16" s="6"/>
    </row>
    <row r="17" spans="1:11" s="1" customFormat="1" ht="63.75">
      <c r="A17" s="4" t="s">
        <v>21</v>
      </c>
      <c r="B17" s="8"/>
      <c r="C17" s="8" t="s">
        <v>59</v>
      </c>
      <c r="D17" s="6"/>
      <c r="E17" s="6"/>
      <c r="F17" s="6"/>
      <c r="G17" s="6"/>
      <c r="H17" s="6"/>
      <c r="I17" s="6"/>
      <c r="J17" s="6"/>
      <c r="K17" s="6"/>
    </row>
    <row r="18" spans="1:11" s="1" customFormat="1" ht="38.25">
      <c r="A18" s="4" t="s">
        <v>22</v>
      </c>
      <c r="B18" s="8"/>
      <c r="C18" s="8" t="s">
        <v>60</v>
      </c>
      <c r="D18" s="6"/>
      <c r="E18" s="6"/>
      <c r="F18" s="6"/>
      <c r="G18" s="6"/>
      <c r="H18" s="6"/>
      <c r="I18" s="6"/>
      <c r="J18" s="6"/>
      <c r="K18" s="6"/>
    </row>
    <row r="19" spans="1:11" s="1" customFormat="1" ht="63.75">
      <c r="A19" s="4" t="s">
        <v>24</v>
      </c>
      <c r="B19" s="8"/>
      <c r="C19" s="8" t="s">
        <v>62</v>
      </c>
      <c r="D19" s="6"/>
      <c r="E19" s="6"/>
      <c r="F19" s="6"/>
      <c r="G19" s="6"/>
      <c r="H19" s="6"/>
      <c r="I19" s="6"/>
      <c r="J19" s="6"/>
      <c r="K19" s="6"/>
    </row>
    <row r="20" spans="1:11" s="1" customFormat="1" ht="25.5">
      <c r="A20" s="4" t="s">
        <v>25</v>
      </c>
      <c r="B20" s="8"/>
      <c r="C20" s="8" t="s">
        <v>63</v>
      </c>
      <c r="D20" s="6"/>
      <c r="E20" s="6"/>
      <c r="F20" s="6"/>
      <c r="G20" s="6"/>
      <c r="H20" s="6"/>
      <c r="I20" s="6"/>
      <c r="J20" s="6"/>
      <c r="K20" s="6"/>
    </row>
    <row r="21" spans="1:11" s="1" customFormat="1" ht="63.75">
      <c r="A21" s="4" t="s">
        <v>26</v>
      </c>
      <c r="B21" s="8"/>
      <c r="C21" s="8" t="s">
        <v>64</v>
      </c>
      <c r="D21" s="6"/>
      <c r="E21" s="6"/>
      <c r="F21" s="6"/>
      <c r="G21" s="6"/>
      <c r="H21" s="6"/>
      <c r="I21" s="6"/>
      <c r="J21" s="6"/>
      <c r="K21" s="6"/>
    </row>
    <row r="22" spans="1:11" s="1" customFormat="1" ht="12.75">
      <c r="A22" s="4" t="s">
        <v>27</v>
      </c>
      <c r="B22" s="8"/>
      <c r="C22" s="8" t="s">
        <v>65</v>
      </c>
      <c r="D22" s="6"/>
      <c r="E22" s="6"/>
      <c r="F22" s="6"/>
      <c r="G22" s="6"/>
      <c r="H22" s="6"/>
      <c r="I22" s="6"/>
      <c r="J22" s="6"/>
      <c r="K22" s="6"/>
    </row>
    <row r="23" spans="1:11" s="1" customFormat="1" ht="25.5">
      <c r="A23" s="4" t="s">
        <v>29</v>
      </c>
      <c r="B23" s="8"/>
      <c r="C23" s="8" t="s">
        <v>67</v>
      </c>
      <c r="D23" s="6"/>
      <c r="E23" s="6"/>
      <c r="F23" s="6"/>
      <c r="G23" s="6"/>
      <c r="H23" s="6"/>
      <c r="I23" s="6"/>
      <c r="J23" s="6"/>
      <c r="K23" s="6"/>
    </row>
    <row r="24" spans="1:11" s="1" customFormat="1" ht="25.5">
      <c r="A24" s="4" t="s">
        <v>30</v>
      </c>
      <c r="B24" s="8"/>
      <c r="C24" s="8" t="s">
        <v>68</v>
      </c>
      <c r="D24" s="6"/>
      <c r="E24" s="6"/>
      <c r="F24" s="6"/>
      <c r="G24" s="6"/>
      <c r="H24" s="6"/>
      <c r="I24" s="6"/>
      <c r="J24" s="6"/>
      <c r="K24" s="6"/>
    </row>
    <row r="25" spans="1:11" s="1" customFormat="1" ht="25.5">
      <c r="A25" s="4" t="s">
        <v>31</v>
      </c>
      <c r="B25" s="8"/>
      <c r="C25" s="8" t="s">
        <v>69</v>
      </c>
      <c r="D25" s="6"/>
      <c r="E25" s="6"/>
      <c r="F25" s="6"/>
      <c r="G25" s="6"/>
      <c r="H25" s="6"/>
      <c r="I25" s="6"/>
      <c r="J25" s="6"/>
      <c r="K25" s="6"/>
    </row>
    <row r="26" spans="1:11" s="1" customFormat="1" ht="38.25">
      <c r="A26" s="4" t="s">
        <v>33</v>
      </c>
      <c r="B26" s="8"/>
      <c r="C26" s="8" t="s">
        <v>71</v>
      </c>
      <c r="D26" s="6"/>
      <c r="E26" s="6"/>
      <c r="F26" s="6"/>
      <c r="G26" s="6"/>
      <c r="H26" s="6"/>
      <c r="I26" s="6"/>
      <c r="J26" s="6"/>
      <c r="K26" s="6"/>
    </row>
    <row r="27" spans="1:11" s="1" customFormat="1" ht="38.25">
      <c r="A27" s="4" t="s">
        <v>34</v>
      </c>
      <c r="B27" s="8"/>
      <c r="C27" s="8" t="s">
        <v>72</v>
      </c>
      <c r="D27" s="6"/>
      <c r="E27" s="6"/>
      <c r="F27" s="6"/>
      <c r="G27" s="6"/>
      <c r="H27" s="6"/>
      <c r="I27" s="6"/>
      <c r="J27" s="6"/>
      <c r="K27" s="6"/>
    </row>
    <row r="28" spans="1:11" s="1" customFormat="1" ht="51">
      <c r="A28" s="4" t="s">
        <v>36</v>
      </c>
      <c r="B28" s="8"/>
      <c r="C28" s="8" t="s">
        <v>74</v>
      </c>
      <c r="D28" s="6"/>
      <c r="E28" s="6"/>
      <c r="F28" s="6"/>
      <c r="G28" s="6"/>
      <c r="H28" s="6"/>
      <c r="I28" s="6"/>
      <c r="J28" s="6"/>
      <c r="K28" s="6"/>
    </row>
    <row r="29" spans="1:11" s="1" customFormat="1" ht="38.25">
      <c r="A29" s="4" t="s">
        <v>37</v>
      </c>
      <c r="B29" s="8"/>
      <c r="C29" s="8" t="s">
        <v>75</v>
      </c>
      <c r="D29" s="6"/>
      <c r="E29" s="6"/>
      <c r="F29" s="6"/>
      <c r="G29" s="6"/>
      <c r="H29" s="6"/>
      <c r="I29" s="6"/>
      <c r="J29" s="6"/>
      <c r="K29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25">
      <selection activeCell="A36" sqref="A36:IV36"/>
    </sheetView>
  </sheetViews>
  <sheetFormatPr defaultColWidth="9.00390625" defaultRowHeight="12.75"/>
  <cols>
    <col min="1" max="1" width="24.75390625" style="0" customWidth="1"/>
    <col min="2" max="2" width="6.25390625" style="12" customWidth="1"/>
    <col min="3" max="3" width="19.75390625" style="12" customWidth="1"/>
    <col min="4" max="11" width="12.75390625" style="0" customWidth="1"/>
  </cols>
  <sheetData>
    <row r="1" spans="1:11" s="1" customFormat="1" ht="12.75">
      <c r="A1" s="5" t="s">
        <v>38</v>
      </c>
      <c r="B1" s="8"/>
      <c r="C1" s="8">
        <v>800</v>
      </c>
      <c r="D1" s="6">
        <f aca="true" t="shared" si="0" ref="D1:K1">D2+D29+D33+D36</f>
        <v>0</v>
      </c>
      <c r="E1" s="6">
        <f t="shared" si="0"/>
        <v>0</v>
      </c>
      <c r="F1" s="6">
        <f t="shared" si="0"/>
        <v>0</v>
      </c>
      <c r="G1" s="6">
        <f t="shared" si="0"/>
        <v>0</v>
      </c>
      <c r="H1" s="6">
        <f t="shared" si="0"/>
        <v>0</v>
      </c>
      <c r="I1" s="6">
        <f t="shared" si="0"/>
        <v>0</v>
      </c>
      <c r="J1" s="6">
        <f t="shared" si="0"/>
        <v>0</v>
      </c>
      <c r="K1" s="6">
        <f t="shared" si="0"/>
        <v>0</v>
      </c>
    </row>
    <row r="2" spans="1:11" s="1" customFormat="1" ht="12.75">
      <c r="A2" s="4" t="s">
        <v>1</v>
      </c>
      <c r="B2" s="8"/>
      <c r="C2" s="8" t="s">
        <v>39</v>
      </c>
      <c r="D2" s="7">
        <f aca="true" t="shared" si="1" ref="D2:K2">D3+D7+D14+D17+D24+D28</f>
        <v>0</v>
      </c>
      <c r="E2" s="7">
        <f t="shared" si="1"/>
        <v>0</v>
      </c>
      <c r="F2" s="7">
        <f t="shared" si="1"/>
        <v>0</v>
      </c>
      <c r="G2" s="7">
        <f t="shared" si="1"/>
        <v>0</v>
      </c>
      <c r="H2" s="7">
        <f t="shared" si="1"/>
        <v>0</v>
      </c>
      <c r="I2" s="7">
        <f t="shared" si="1"/>
        <v>0</v>
      </c>
      <c r="J2" s="7">
        <f t="shared" si="1"/>
        <v>0</v>
      </c>
      <c r="K2" s="7">
        <f t="shared" si="1"/>
        <v>0</v>
      </c>
    </row>
    <row r="3" spans="1:11" s="1" customFormat="1" ht="38.25">
      <c r="A3" s="4" t="s">
        <v>2</v>
      </c>
      <c r="B3" s="8"/>
      <c r="C3" s="8" t="s">
        <v>40</v>
      </c>
      <c r="D3" s="6">
        <f aca="true" t="shared" si="2" ref="D3:K3">SUM(D4:D6)</f>
        <v>0</v>
      </c>
      <c r="E3" s="6">
        <f t="shared" si="2"/>
        <v>0</v>
      </c>
      <c r="F3" s="6">
        <f t="shared" si="2"/>
        <v>0</v>
      </c>
      <c r="G3" s="6">
        <f t="shared" si="2"/>
        <v>0</v>
      </c>
      <c r="H3" s="6">
        <f t="shared" si="2"/>
        <v>0</v>
      </c>
      <c r="I3" s="6">
        <f t="shared" si="2"/>
        <v>0</v>
      </c>
      <c r="J3" s="6">
        <f t="shared" si="2"/>
        <v>0</v>
      </c>
      <c r="K3" s="6">
        <f t="shared" si="2"/>
        <v>0</v>
      </c>
    </row>
    <row r="4" spans="1:11" s="1" customFormat="1" ht="12.75">
      <c r="A4" s="4" t="s">
        <v>3</v>
      </c>
      <c r="B4" s="8"/>
      <c r="C4" s="8" t="s">
        <v>41</v>
      </c>
      <c r="D4" s="6"/>
      <c r="E4" s="6"/>
      <c r="F4" s="6"/>
      <c r="G4" s="6"/>
      <c r="H4" s="6"/>
      <c r="I4" s="6"/>
      <c r="J4" s="6"/>
      <c r="K4" s="6"/>
    </row>
    <row r="5" spans="1:11" s="1" customFormat="1" ht="12.75">
      <c r="A5" s="4" t="s">
        <v>4</v>
      </c>
      <c r="B5" s="8"/>
      <c r="C5" s="8" t="s">
        <v>42</v>
      </c>
      <c r="D5" s="6"/>
      <c r="E5" s="6"/>
      <c r="F5" s="6"/>
      <c r="G5" s="6"/>
      <c r="H5" s="6"/>
      <c r="I5" s="6"/>
      <c r="J5" s="6"/>
      <c r="K5" s="6"/>
    </row>
    <row r="6" spans="1:11" s="1" customFormat="1" ht="25.5">
      <c r="A6" s="4" t="s">
        <v>5</v>
      </c>
      <c r="B6" s="8"/>
      <c r="C6" s="8" t="s">
        <v>43</v>
      </c>
      <c r="D6" s="6"/>
      <c r="E6" s="6"/>
      <c r="F6" s="6"/>
      <c r="G6" s="6"/>
      <c r="H6" s="6"/>
      <c r="I6" s="6"/>
      <c r="J6" s="6"/>
      <c r="K6" s="6"/>
    </row>
    <row r="7" spans="1:11" s="1" customFormat="1" ht="12.75">
      <c r="A7" s="4" t="s">
        <v>6</v>
      </c>
      <c r="B7" s="8"/>
      <c r="C7" s="8" t="s">
        <v>44</v>
      </c>
      <c r="D7" s="6">
        <f aca="true" t="shared" si="3" ref="D7:K7">SUM(D8:D13)</f>
        <v>0</v>
      </c>
      <c r="E7" s="6">
        <f t="shared" si="3"/>
        <v>0</v>
      </c>
      <c r="F7" s="6">
        <f t="shared" si="3"/>
        <v>0</v>
      </c>
      <c r="G7" s="6">
        <f t="shared" si="3"/>
        <v>0</v>
      </c>
      <c r="H7" s="6">
        <f t="shared" si="3"/>
        <v>0</v>
      </c>
      <c r="I7" s="6">
        <f t="shared" si="3"/>
        <v>0</v>
      </c>
      <c r="J7" s="6">
        <f t="shared" si="3"/>
        <v>0</v>
      </c>
      <c r="K7" s="6">
        <f t="shared" si="3"/>
        <v>0</v>
      </c>
    </row>
    <row r="8" spans="1:11" s="1" customFormat="1" ht="12.75">
      <c r="A8" s="4" t="s">
        <v>7</v>
      </c>
      <c r="B8" s="8"/>
      <c r="C8" s="8" t="s">
        <v>45</v>
      </c>
      <c r="D8" s="6"/>
      <c r="E8" s="6"/>
      <c r="F8" s="6"/>
      <c r="G8" s="6"/>
      <c r="H8" s="6"/>
      <c r="I8" s="6"/>
      <c r="J8" s="6"/>
      <c r="K8" s="6"/>
    </row>
    <row r="9" spans="1:11" s="1" customFormat="1" ht="12.75">
      <c r="A9" s="4" t="s">
        <v>8</v>
      </c>
      <c r="B9" s="8"/>
      <c r="C9" s="8" t="s">
        <v>46</v>
      </c>
      <c r="D9" s="6"/>
      <c r="E9" s="6"/>
      <c r="F9" s="6"/>
      <c r="G9" s="6"/>
      <c r="H9" s="6"/>
      <c r="I9" s="6"/>
      <c r="J9" s="6"/>
      <c r="K9" s="6"/>
    </row>
    <row r="10" spans="1:11" s="1" customFormat="1" ht="12.75">
      <c r="A10" s="4" t="s">
        <v>9</v>
      </c>
      <c r="B10" s="8"/>
      <c r="C10" s="8" t="s">
        <v>47</v>
      </c>
      <c r="D10" s="6"/>
      <c r="E10" s="6"/>
      <c r="F10" s="6"/>
      <c r="G10" s="6"/>
      <c r="H10" s="6"/>
      <c r="I10" s="6"/>
      <c r="J10" s="6"/>
      <c r="K10" s="6"/>
    </row>
    <row r="11" spans="1:11" s="1" customFormat="1" ht="25.5">
      <c r="A11" s="4" t="s">
        <v>10</v>
      </c>
      <c r="B11" s="8"/>
      <c r="C11" s="8" t="s">
        <v>48</v>
      </c>
      <c r="D11" s="6"/>
      <c r="E11" s="6"/>
      <c r="F11" s="6"/>
      <c r="G11" s="6"/>
      <c r="H11" s="6"/>
      <c r="I11" s="6"/>
      <c r="J11" s="6"/>
      <c r="K11" s="6"/>
    </row>
    <row r="12" spans="1:11" s="1" customFormat="1" ht="25.5">
      <c r="A12" s="4" t="s">
        <v>11</v>
      </c>
      <c r="B12" s="8"/>
      <c r="C12" s="8" t="s">
        <v>49</v>
      </c>
      <c r="D12" s="6"/>
      <c r="E12" s="6"/>
      <c r="F12" s="6"/>
      <c r="G12" s="6"/>
      <c r="H12" s="6"/>
      <c r="I12" s="6"/>
      <c r="J12" s="6"/>
      <c r="K12" s="6"/>
    </row>
    <row r="13" spans="1:11" s="1" customFormat="1" ht="12.75">
      <c r="A13" s="4" t="s">
        <v>12</v>
      </c>
      <c r="B13" s="8"/>
      <c r="C13" s="8" t="s">
        <v>50</v>
      </c>
      <c r="D13" s="6"/>
      <c r="E13" s="6"/>
      <c r="F13" s="6"/>
      <c r="G13" s="6"/>
      <c r="H13" s="6"/>
      <c r="I13" s="6"/>
      <c r="J13" s="6"/>
      <c r="K13" s="6"/>
    </row>
    <row r="14" spans="1:11" s="1" customFormat="1" ht="25.5">
      <c r="A14" s="4" t="s">
        <v>13</v>
      </c>
      <c r="B14" s="8"/>
      <c r="C14" s="8" t="s">
        <v>51</v>
      </c>
      <c r="D14" s="6">
        <f aca="true" t="shared" si="4" ref="D14:K14">SUM(D15:D16)</f>
        <v>0</v>
      </c>
      <c r="E14" s="6">
        <f t="shared" si="4"/>
        <v>0</v>
      </c>
      <c r="F14" s="6">
        <f t="shared" si="4"/>
        <v>0</v>
      </c>
      <c r="G14" s="6">
        <f t="shared" si="4"/>
        <v>0</v>
      </c>
      <c r="H14" s="6">
        <f t="shared" si="4"/>
        <v>0</v>
      </c>
      <c r="I14" s="6">
        <f t="shared" si="4"/>
        <v>0</v>
      </c>
      <c r="J14" s="6">
        <f t="shared" si="4"/>
        <v>0</v>
      </c>
      <c r="K14" s="6">
        <f t="shared" si="4"/>
        <v>0</v>
      </c>
    </row>
    <row r="15" spans="1:11" s="1" customFormat="1" ht="25.5">
      <c r="A15" s="4" t="s">
        <v>14</v>
      </c>
      <c r="B15" s="8"/>
      <c r="C15" s="8" t="s">
        <v>52</v>
      </c>
      <c r="D15" s="6"/>
      <c r="E15" s="6"/>
      <c r="F15" s="6"/>
      <c r="G15" s="6"/>
      <c r="H15" s="6"/>
      <c r="I15" s="6"/>
      <c r="J15" s="6"/>
      <c r="K15" s="6"/>
    </row>
    <row r="16" spans="1:11" s="1" customFormat="1" ht="25.5">
      <c r="A16" s="4" t="s">
        <v>15</v>
      </c>
      <c r="B16" s="8"/>
      <c r="C16" s="8" t="s">
        <v>53</v>
      </c>
      <c r="D16" s="6"/>
      <c r="E16" s="6"/>
      <c r="F16" s="6"/>
      <c r="G16" s="6"/>
      <c r="H16" s="6"/>
      <c r="I16" s="6"/>
      <c r="J16" s="6"/>
      <c r="K16" s="6"/>
    </row>
    <row r="17" spans="1:11" s="1" customFormat="1" ht="51">
      <c r="A17" s="4" t="s">
        <v>16</v>
      </c>
      <c r="B17" s="8"/>
      <c r="C17" s="8" t="s">
        <v>54</v>
      </c>
      <c r="D17" s="6">
        <f aca="true" t="shared" si="5" ref="D17:K17">SUM(D18:D19)</f>
        <v>0</v>
      </c>
      <c r="E17" s="6">
        <f t="shared" si="5"/>
        <v>0</v>
      </c>
      <c r="F17" s="6">
        <f t="shared" si="5"/>
        <v>0</v>
      </c>
      <c r="G17" s="6">
        <f t="shared" si="5"/>
        <v>0</v>
      </c>
      <c r="H17" s="6">
        <f t="shared" si="5"/>
        <v>0</v>
      </c>
      <c r="I17" s="6">
        <f t="shared" si="5"/>
        <v>0</v>
      </c>
      <c r="J17" s="6">
        <f t="shared" si="5"/>
        <v>0</v>
      </c>
      <c r="K17" s="6">
        <f t="shared" si="5"/>
        <v>0</v>
      </c>
    </row>
    <row r="18" spans="1:11" s="1" customFormat="1" ht="76.5">
      <c r="A18" s="4" t="s">
        <v>17</v>
      </c>
      <c r="B18" s="8"/>
      <c r="C18" s="8" t="s">
        <v>55</v>
      </c>
      <c r="D18" s="6"/>
      <c r="E18" s="6"/>
      <c r="F18" s="6"/>
      <c r="G18" s="6"/>
      <c r="H18" s="6"/>
      <c r="I18" s="6"/>
      <c r="J18" s="6"/>
      <c r="K18" s="6"/>
    </row>
    <row r="19" spans="1:11" s="1" customFormat="1" ht="102">
      <c r="A19" s="4" t="s">
        <v>18</v>
      </c>
      <c r="B19" s="8"/>
      <c r="C19" s="8" t="s">
        <v>56</v>
      </c>
      <c r="D19" s="6"/>
      <c r="E19" s="6"/>
      <c r="F19" s="6"/>
      <c r="G19" s="6"/>
      <c r="H19" s="6"/>
      <c r="I19" s="6"/>
      <c r="J19" s="6"/>
      <c r="K19" s="6"/>
    </row>
    <row r="20" spans="1:11" s="1" customFormat="1" ht="38.25">
      <c r="A20" s="4" t="s">
        <v>19</v>
      </c>
      <c r="B20" s="8"/>
      <c r="C20" s="8" t="s">
        <v>57</v>
      </c>
      <c r="D20" s="6">
        <f>SUM(D21:D23)</f>
        <v>0</v>
      </c>
      <c r="E20" s="6"/>
      <c r="F20" s="6"/>
      <c r="G20" s="6"/>
      <c r="H20" s="6"/>
      <c r="I20" s="6"/>
      <c r="J20" s="6"/>
      <c r="K20" s="6"/>
    </row>
    <row r="21" spans="1:11" s="1" customFormat="1" ht="51">
      <c r="A21" s="4" t="s">
        <v>20</v>
      </c>
      <c r="B21" s="8"/>
      <c r="C21" s="8" t="s">
        <v>58</v>
      </c>
      <c r="D21" s="6"/>
      <c r="E21" s="6"/>
      <c r="F21" s="6"/>
      <c r="G21" s="6"/>
      <c r="H21" s="6"/>
      <c r="I21" s="6"/>
      <c r="J21" s="6"/>
      <c r="K21" s="6"/>
    </row>
    <row r="22" spans="1:11" s="1" customFormat="1" ht="63.75">
      <c r="A22" s="4" t="s">
        <v>21</v>
      </c>
      <c r="B22" s="8"/>
      <c r="C22" s="8" t="s">
        <v>59</v>
      </c>
      <c r="D22" s="6"/>
      <c r="E22" s="6"/>
      <c r="F22" s="6"/>
      <c r="G22" s="6"/>
      <c r="H22" s="6"/>
      <c r="I22" s="6"/>
      <c r="J22" s="6"/>
      <c r="K22" s="6"/>
    </row>
    <row r="23" spans="1:11" s="1" customFormat="1" ht="38.25">
      <c r="A23" s="4" t="s">
        <v>22</v>
      </c>
      <c r="B23" s="8"/>
      <c r="C23" s="8" t="s">
        <v>60</v>
      </c>
      <c r="D23" s="6"/>
      <c r="E23" s="6"/>
      <c r="F23" s="6"/>
      <c r="G23" s="6"/>
      <c r="H23" s="6"/>
      <c r="I23" s="6"/>
      <c r="J23" s="6"/>
      <c r="K23" s="6"/>
    </row>
    <row r="24" spans="1:11" s="1" customFormat="1" ht="12.75">
      <c r="A24" s="4" t="s">
        <v>23</v>
      </c>
      <c r="B24" s="8"/>
      <c r="C24" s="8" t="s">
        <v>61</v>
      </c>
      <c r="D24" s="6">
        <f aca="true" t="shared" si="6" ref="D24:K24">SUM(D25:D27)</f>
        <v>0</v>
      </c>
      <c r="E24" s="6">
        <f t="shared" si="6"/>
        <v>0</v>
      </c>
      <c r="F24" s="6">
        <f t="shared" si="6"/>
        <v>0</v>
      </c>
      <c r="G24" s="6">
        <f t="shared" si="6"/>
        <v>0</v>
      </c>
      <c r="H24" s="6">
        <f t="shared" si="6"/>
        <v>0</v>
      </c>
      <c r="I24" s="6">
        <f t="shared" si="6"/>
        <v>0</v>
      </c>
      <c r="J24" s="6">
        <f t="shared" si="6"/>
        <v>0</v>
      </c>
      <c r="K24" s="6">
        <f t="shared" si="6"/>
        <v>0</v>
      </c>
    </row>
    <row r="25" spans="1:11" s="1" customFormat="1" ht="63.75">
      <c r="A25" s="4" t="s">
        <v>24</v>
      </c>
      <c r="B25" s="8"/>
      <c r="C25" s="8" t="s">
        <v>62</v>
      </c>
      <c r="D25" s="6"/>
      <c r="E25" s="6"/>
      <c r="F25" s="6"/>
      <c r="G25" s="6"/>
      <c r="H25" s="6"/>
      <c r="I25" s="6"/>
      <c r="J25" s="6"/>
      <c r="K25" s="6"/>
    </row>
    <row r="26" spans="1:11" s="1" customFormat="1" ht="25.5">
      <c r="A26" s="4" t="s">
        <v>25</v>
      </c>
      <c r="B26" s="8"/>
      <c r="C26" s="8" t="s">
        <v>63</v>
      </c>
      <c r="D26" s="6"/>
      <c r="E26" s="6"/>
      <c r="F26" s="6"/>
      <c r="G26" s="6"/>
      <c r="H26" s="6"/>
      <c r="I26" s="6"/>
      <c r="J26" s="6"/>
      <c r="K26" s="6"/>
    </row>
    <row r="27" spans="1:11" s="1" customFormat="1" ht="63.75">
      <c r="A27" s="4" t="s">
        <v>26</v>
      </c>
      <c r="B27" s="8"/>
      <c r="C27" s="8" t="s">
        <v>64</v>
      </c>
      <c r="D27" s="6"/>
      <c r="E27" s="6"/>
      <c r="F27" s="6"/>
      <c r="G27" s="6"/>
      <c r="H27" s="6"/>
      <c r="I27" s="6"/>
      <c r="J27" s="6"/>
      <c r="K27" s="6"/>
    </row>
    <row r="28" spans="1:11" s="1" customFormat="1" ht="12.75">
      <c r="A28" s="4" t="s">
        <v>27</v>
      </c>
      <c r="B28" s="8"/>
      <c r="C28" s="8" t="s">
        <v>65</v>
      </c>
      <c r="D28" s="6"/>
      <c r="E28" s="6"/>
      <c r="F28" s="6"/>
      <c r="G28" s="6"/>
      <c r="H28" s="6"/>
      <c r="I28" s="6"/>
      <c r="J28" s="6"/>
      <c r="K28" s="6"/>
    </row>
    <row r="29" spans="1:11" s="1" customFormat="1" ht="25.5">
      <c r="A29" s="4" t="s">
        <v>28</v>
      </c>
      <c r="B29" s="8"/>
      <c r="C29" s="8" t="s">
        <v>66</v>
      </c>
      <c r="D29" s="6">
        <f aca="true" t="shared" si="7" ref="D29:K29">SUM(D30:D32)</f>
        <v>0</v>
      </c>
      <c r="E29" s="6">
        <f t="shared" si="7"/>
        <v>0</v>
      </c>
      <c r="F29" s="6">
        <f t="shared" si="7"/>
        <v>0</v>
      </c>
      <c r="G29" s="6">
        <f t="shared" si="7"/>
        <v>0</v>
      </c>
      <c r="H29" s="6">
        <f t="shared" si="7"/>
        <v>0</v>
      </c>
      <c r="I29" s="6">
        <f t="shared" si="7"/>
        <v>0</v>
      </c>
      <c r="J29" s="6">
        <f t="shared" si="7"/>
        <v>0</v>
      </c>
      <c r="K29" s="6">
        <f t="shared" si="7"/>
        <v>0</v>
      </c>
    </row>
    <row r="30" spans="1:11" s="1" customFormat="1" ht="25.5">
      <c r="A30" s="4" t="s">
        <v>29</v>
      </c>
      <c r="B30" s="8"/>
      <c r="C30" s="8" t="s">
        <v>67</v>
      </c>
      <c r="D30" s="6"/>
      <c r="E30" s="6"/>
      <c r="F30" s="6"/>
      <c r="G30" s="6"/>
      <c r="H30" s="6"/>
      <c r="I30" s="6"/>
      <c r="J30" s="6"/>
      <c r="K30" s="6"/>
    </row>
    <row r="31" spans="1:11" s="1" customFormat="1" ht="25.5">
      <c r="A31" s="4" t="s">
        <v>30</v>
      </c>
      <c r="B31" s="8"/>
      <c r="C31" s="8" t="s">
        <v>68</v>
      </c>
      <c r="D31" s="6"/>
      <c r="E31" s="6"/>
      <c r="F31" s="6"/>
      <c r="G31" s="6"/>
      <c r="H31" s="6"/>
      <c r="I31" s="6"/>
      <c r="J31" s="6"/>
      <c r="K31" s="6"/>
    </row>
    <row r="32" spans="1:11" s="1" customFormat="1" ht="25.5">
      <c r="A32" s="4" t="s">
        <v>31</v>
      </c>
      <c r="B32" s="8"/>
      <c r="C32" s="8" t="s">
        <v>69</v>
      </c>
      <c r="D32" s="6"/>
      <c r="E32" s="6"/>
      <c r="F32" s="6"/>
      <c r="G32" s="6"/>
      <c r="H32" s="6"/>
      <c r="I32" s="6"/>
      <c r="J32" s="6"/>
      <c r="K32" s="6"/>
    </row>
    <row r="33" spans="1:11" s="1" customFormat="1" ht="25.5">
      <c r="A33" s="4" t="s">
        <v>32</v>
      </c>
      <c r="B33" s="8"/>
      <c r="C33" s="8" t="s">
        <v>70</v>
      </c>
      <c r="D33" s="6">
        <f aca="true" t="shared" si="8" ref="D33:K33">SUM(D34:D35)</f>
        <v>0</v>
      </c>
      <c r="E33" s="6">
        <f t="shared" si="8"/>
        <v>0</v>
      </c>
      <c r="F33" s="6">
        <f t="shared" si="8"/>
        <v>0</v>
      </c>
      <c r="G33" s="6">
        <f t="shared" si="8"/>
        <v>0</v>
      </c>
      <c r="H33" s="6">
        <f t="shared" si="8"/>
        <v>0</v>
      </c>
      <c r="I33" s="6">
        <f t="shared" si="8"/>
        <v>0</v>
      </c>
      <c r="J33" s="6">
        <f t="shared" si="8"/>
        <v>0</v>
      </c>
      <c r="K33" s="6">
        <f t="shared" si="8"/>
        <v>0</v>
      </c>
    </row>
    <row r="34" spans="1:11" s="1" customFormat="1" ht="38.25">
      <c r="A34" s="4" t="s">
        <v>33</v>
      </c>
      <c r="B34" s="8"/>
      <c r="C34" s="8" t="s">
        <v>71</v>
      </c>
      <c r="D34" s="6"/>
      <c r="E34" s="6"/>
      <c r="F34" s="6"/>
      <c r="G34" s="6"/>
      <c r="H34" s="6"/>
      <c r="I34" s="6"/>
      <c r="J34" s="6"/>
      <c r="K34" s="6"/>
    </row>
    <row r="35" spans="1:11" s="1" customFormat="1" ht="38.25">
      <c r="A35" s="4" t="s">
        <v>34</v>
      </c>
      <c r="B35" s="8"/>
      <c r="C35" s="8" t="s">
        <v>72</v>
      </c>
      <c r="D35" s="6"/>
      <c r="E35" s="6"/>
      <c r="F35" s="6"/>
      <c r="G35" s="6"/>
      <c r="H35" s="6"/>
      <c r="I35" s="6"/>
      <c r="J35" s="6"/>
      <c r="K35" s="6"/>
    </row>
    <row r="36" spans="1:11" s="1" customFormat="1" ht="25.5">
      <c r="A36" s="4" t="s">
        <v>35</v>
      </c>
      <c r="B36" s="8"/>
      <c r="C36" s="8" t="s">
        <v>73</v>
      </c>
      <c r="D36" s="6">
        <f aca="true" t="shared" si="9" ref="D36:K36">SUM(D37:D38)</f>
        <v>0</v>
      </c>
      <c r="E36" s="6">
        <f t="shared" si="9"/>
        <v>0</v>
      </c>
      <c r="F36" s="6">
        <f t="shared" si="9"/>
        <v>0</v>
      </c>
      <c r="G36" s="6">
        <f t="shared" si="9"/>
        <v>0</v>
      </c>
      <c r="H36" s="6">
        <f t="shared" si="9"/>
        <v>0</v>
      </c>
      <c r="I36" s="6">
        <f t="shared" si="9"/>
        <v>0</v>
      </c>
      <c r="J36" s="6">
        <f t="shared" si="9"/>
        <v>0</v>
      </c>
      <c r="K36" s="6">
        <f t="shared" si="9"/>
        <v>0</v>
      </c>
    </row>
    <row r="37" spans="1:11" s="1" customFormat="1" ht="51">
      <c r="A37" s="4" t="s">
        <v>36</v>
      </c>
      <c r="B37" s="8"/>
      <c r="C37" s="8" t="s">
        <v>74</v>
      </c>
      <c r="D37" s="6"/>
      <c r="E37" s="6"/>
      <c r="F37" s="6"/>
      <c r="G37" s="6"/>
      <c r="H37" s="6"/>
      <c r="I37" s="6"/>
      <c r="J37" s="6"/>
      <c r="K37" s="6"/>
    </row>
    <row r="38" spans="1:11" s="1" customFormat="1" ht="38.25">
      <c r="A38" s="4" t="s">
        <v>37</v>
      </c>
      <c r="B38" s="8"/>
      <c r="C38" s="8" t="s">
        <v>75</v>
      </c>
      <c r="D38" s="6"/>
      <c r="E38" s="6"/>
      <c r="F38" s="6"/>
      <c r="G38" s="6"/>
      <c r="H38" s="6"/>
      <c r="I38" s="6"/>
      <c r="J38" s="6"/>
      <c r="K38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Морозов Мерген Валерьевич</cp:lastModifiedBy>
  <cp:lastPrinted>2015-01-29T06:46:01Z</cp:lastPrinted>
  <dcterms:created xsi:type="dcterms:W3CDTF">2005-02-01T12:32:18Z</dcterms:created>
  <dcterms:modified xsi:type="dcterms:W3CDTF">2015-02-11T09:26:00Z</dcterms:modified>
  <cp:category/>
  <cp:version/>
  <cp:contentType/>
  <cp:contentStatus/>
</cp:coreProperties>
</file>