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2 месяцев 2017г." sheetId="1" r:id="rId1"/>
  </sheets>
  <definedNames>
    <definedName name="_xlnm.Print_Area" localSheetId="0">'12 месяцев 2017г.'!$A$1:$L$28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<sst xmlns="http://schemas.openxmlformats.org/spreadsheetml/2006/main" count="74" uniqueCount="49">
  <si>
    <t>х</t>
  </si>
  <si>
    <t xml:space="preserve">Всего: 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</si>
  <si>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</si>
  <si>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</si>
  <si>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</si>
  <si>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</si>
  <si>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</si>
  <si>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</si>
  <si>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Республике Хакасия и подведомственных инспекций</t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</si>
  <si>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</si>
  <si>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</si>
  <si>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</si>
  <si>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</si>
  <si>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</si>
  <si>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</si>
  <si>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</si>
  <si>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</si>
  <si>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</si>
  <si>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</si>
  <si>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</si>
  <si>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</si>
  <si>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</si>
  <si>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</si>
  <si>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</si>
  <si>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</si>
  <si>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</si>
  <si>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</si>
  <si>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</si>
  <si>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</si>
  <si>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</si>
  <si>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</si>
  <si>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</si>
  <si>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</si>
  <si>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</si>
  <si>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</si>
  <si>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</si>
  <si>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</si>
  <si>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</si>
  <si>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</si>
  <si>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</si>
  <si>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</si>
  <si>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</si>
  <si>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</si>
  <si>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</si>
  <si>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</si>
  <si>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</t>
  </si>
  <si>
    <t>Способы осуществления закупок в соответствии с Федеральным законом от 05 апреля 2013г. № 44-ФЗ</t>
  </si>
  <si>
    <t>за 9 месяцев 2018 года *</t>
  </si>
  <si>
    <r>
      <t xml:space="preserve">* - По данным статистического отчёта «Сведения об определении поставщиков (подрядчиков, исполнителей) для обеспечения государственных и муниципальных нужд» за период </t>
    </r>
    <r>
      <rPr>
        <sz val="11"/>
        <color indexed="16"/>
        <rFont val="Arial"/>
        <family val="2"/>
      </rPr>
      <t>с 01.01.2018 по 30.09.2018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</si>
</sst>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4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8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2" fillId="2" borderId="10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center" vertical="center" wrapText="1"/>
    </xf>
    <xf numFmtId="2" fontId="20" fillId="2" borderId="12" xfId="0" applyNumberFormat="1" applyFont="1" applyFill="1" applyBorder="1" applyAlignment="1">
      <alignment horizontal="center" vertical="center"/>
    </xf>
    <xf numFmtId="2" fontId="20" fillId="2" borderId="11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 horizontal="center" vertical="center" wrapText="1"/>
    </xf>
    <xf numFmtId="1" fontId="1" fillId="8" borderId="11" xfId="0" applyNumberFormat="1" applyFont="1" applyFill="1" applyBorder="1" applyAlignment="1">
      <alignment horizontal="center" vertical="center" wrapText="1"/>
    </xf>
    <xf numFmtId="2" fontId="20" fillId="8" borderId="16" xfId="0" applyNumberFormat="1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left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left" vertical="center" wrapText="1"/>
    </xf>
    <xf numFmtId="0" fontId="1" fillId="11" borderId="11" xfId="0" applyFont="1" applyFill="1" applyBorder="1" applyAlignment="1">
      <alignment horizontal="center" vertical="center" wrapText="1"/>
    </xf>
    <xf numFmtId="1" fontId="1" fillId="11" borderId="11" xfId="0" applyNumberFormat="1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/>
    </xf>
    <xf numFmtId="2" fontId="20" fillId="11" borderId="11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2" fontId="20" fillId="5" borderId="11" xfId="0" applyNumberFormat="1" applyFont="1" applyFill="1" applyBorder="1" applyAlignment="1">
      <alignment horizontal="center" vertical="center"/>
    </xf>
    <xf numFmtId="2" fontId="20" fillId="5" borderId="12" xfId="0" applyNumberFormat="1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center" vertical="center"/>
    </xf>
    <xf numFmtId="2" fontId="20" fillId="24" borderId="19" xfId="0" applyNumberFormat="1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left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wrapText="1"/>
    </xf>
    <xf numFmtId="188" fontId="20" fillId="22" borderId="11" xfId="0" applyNumberFormat="1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/>
    </xf>
    <xf numFmtId="0" fontId="0" fillId="22" borderId="15" xfId="0" applyFont="1" applyFill="1" applyBorder="1" applyAlignment="1">
      <alignment horizontal="left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20" fillId="22" borderId="16" xfId="0" applyFont="1" applyFill="1" applyBorder="1" applyAlignment="1">
      <alignment horizontal="center" vertical="center" wrapText="1"/>
    </xf>
    <xf numFmtId="188" fontId="20" fillId="22" borderId="16" xfId="0" applyNumberFormat="1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/>
    </xf>
    <xf numFmtId="0" fontId="22" fillId="10" borderId="18" xfId="0" applyFont="1" applyFill="1" applyBorder="1" applyAlignment="1">
      <alignment horizontal="left" vertical="center" wrapText="1"/>
    </xf>
    <xf numFmtId="0" fontId="20" fillId="10" borderId="19" xfId="0" applyFont="1" applyFill="1" applyBorder="1" applyAlignment="1">
      <alignment horizontal="center" vertical="center" wrapText="1"/>
    </xf>
    <xf numFmtId="1" fontId="20" fillId="10" borderId="19" xfId="0" applyNumberFormat="1" applyFont="1" applyFill="1" applyBorder="1" applyAlignment="1">
      <alignment horizontal="center" vertical="center" wrapText="1"/>
    </xf>
    <xf numFmtId="2" fontId="20" fillId="10" borderId="19" xfId="0" applyNumberFormat="1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wrapText="1"/>
    </xf>
    <xf numFmtId="0" fontId="20" fillId="3" borderId="20" xfId="0" applyFont="1" applyFill="1" applyBorder="1" applyAlignment="1">
      <alignment horizontal="left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/>
    </xf>
    <xf numFmtId="188" fontId="20" fillId="3" borderId="21" xfId="0" applyNumberFormat="1" applyFont="1" applyFill="1" applyBorder="1" applyAlignment="1">
      <alignment horizontal="center" vertical="center"/>
    </xf>
    <xf numFmtId="188" fontId="20" fillId="3" borderId="22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left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2" fontId="20" fillId="25" borderId="11" xfId="0" applyNumberFormat="1" applyFont="1" applyFill="1" applyBorder="1" applyAlignment="1">
      <alignment horizontal="center" vertical="center"/>
    </xf>
    <xf numFmtId="2" fontId="20" fillId="25" borderId="12" xfId="0" applyNumberFormat="1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 wrapText="1"/>
    </xf>
    <xf numFmtId="2" fontId="20" fillId="15" borderId="11" xfId="0" applyNumberFormat="1" applyFont="1" applyFill="1" applyBorder="1" applyAlignment="1">
      <alignment horizontal="center" vertical="center" wrapText="1"/>
    </xf>
    <xf numFmtId="1" fontId="20" fillId="2" borderId="11" xfId="0" applyNumberFormat="1" applyFont="1" applyFill="1" applyBorder="1" applyAlignment="1">
      <alignment horizontal="center" vertical="center" wrapText="1"/>
    </xf>
    <xf numFmtId="1" fontId="20" fillId="25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10" borderId="18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10" borderId="23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3" customWidth="1"/>
    <col min="4" max="4" width="11.421875" style="13" customWidth="1"/>
    <col min="5" max="5" width="11.28125" style="13" customWidth="1"/>
    <col min="6" max="6" width="11.421875" style="13" customWidth="1"/>
    <col min="7" max="8" width="13.140625" style="13" customWidth="1"/>
    <col min="9" max="9" width="12.7109375" style="13" customWidth="1"/>
    <col min="10" max="10" width="12.28125" style="13" customWidth="1"/>
    <col min="11" max="11" width="12.00390625" style="14" customWidth="1"/>
    <col min="12" max="12" width="11.421875" style="0" customWidth="1"/>
  </cols>
  <sheetData>
    <row r="1" spans="1:12" s="1" customFormat="1" ht="15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5.75" customHeight="1">
      <c r="A2" s="75" t="s">
        <v>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14.25" customHeight="1">
      <c r="A3" s="75" t="s">
        <v>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2" ht="13.5" thickBot="1">
      <c r="B4" s="3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91.5" customHeight="1">
      <c r="A5" s="76" t="s">
        <v>39</v>
      </c>
      <c r="B5" s="78" t="s">
        <v>46</v>
      </c>
      <c r="C5" s="78" t="s">
        <v>2</v>
      </c>
      <c r="D5" s="78"/>
      <c r="E5" s="78" t="s">
        <v>3</v>
      </c>
      <c r="F5" s="78"/>
      <c r="G5" s="78" t="s">
        <v>4</v>
      </c>
      <c r="H5" s="78"/>
      <c r="I5" s="78" t="s">
        <v>6</v>
      </c>
      <c r="J5" s="78"/>
      <c r="K5" s="78" t="s">
        <v>44</v>
      </c>
      <c r="L5" s="79"/>
    </row>
    <row r="6" spans="1:12" ht="30.75" customHeight="1">
      <c r="A6" s="77"/>
      <c r="B6" s="80"/>
      <c r="C6" s="19" t="s">
        <v>42</v>
      </c>
      <c r="D6" s="19" t="s">
        <v>43</v>
      </c>
      <c r="E6" s="19" t="s">
        <v>42</v>
      </c>
      <c r="F6" s="19" t="s">
        <v>43</v>
      </c>
      <c r="G6" s="19" t="s">
        <v>42</v>
      </c>
      <c r="H6" s="19" t="s">
        <v>43</v>
      </c>
      <c r="I6" s="19" t="s">
        <v>42</v>
      </c>
      <c r="J6" s="19" t="s">
        <v>43</v>
      </c>
      <c r="K6" s="19" t="s">
        <v>42</v>
      </c>
      <c r="L6" s="19" t="s">
        <v>43</v>
      </c>
    </row>
    <row r="7" spans="1:12" ht="15.75" customHeight="1" thickBot="1">
      <c r="A7" s="20">
        <v>1</v>
      </c>
      <c r="B7" s="21">
        <f>A7+1</f>
        <v>2</v>
      </c>
      <c r="C7" s="21">
        <f aca="true" t="shared" si="0" ref="C7:L7">B7+1</f>
        <v>3</v>
      </c>
      <c r="D7" s="21">
        <f t="shared" si="0"/>
        <v>4</v>
      </c>
      <c r="E7" s="21">
        <f t="shared" si="0"/>
        <v>5</v>
      </c>
      <c r="F7" s="21">
        <f t="shared" si="0"/>
        <v>6</v>
      </c>
      <c r="G7" s="21">
        <f t="shared" si="0"/>
        <v>7</v>
      </c>
      <c r="H7" s="21">
        <f t="shared" si="0"/>
        <v>8</v>
      </c>
      <c r="I7" s="21">
        <v>9</v>
      </c>
      <c r="J7" s="21">
        <f t="shared" si="0"/>
        <v>10</v>
      </c>
      <c r="K7" s="21">
        <f t="shared" si="0"/>
        <v>11</v>
      </c>
      <c r="L7" s="21">
        <f t="shared" si="0"/>
        <v>12</v>
      </c>
    </row>
    <row r="8" spans="1:12" s="6" customFormat="1" ht="29.25" customHeight="1">
      <c r="A8" s="53"/>
      <c r="B8" s="53" t="s">
        <v>5</v>
      </c>
      <c r="C8" s="54">
        <f>C9+C17+C20+C21</f>
        <v>33</v>
      </c>
      <c r="D8" s="54">
        <f>D9+D17+D20+D21</f>
        <v>20</v>
      </c>
      <c r="E8" s="54">
        <f>E9+E17+E20+E21</f>
        <v>103</v>
      </c>
      <c r="F8" s="54">
        <f>F9+F17+F20+F21</f>
        <v>66</v>
      </c>
      <c r="G8" s="55">
        <f>E8/C8</f>
        <v>3.121212121212121</v>
      </c>
      <c r="H8" s="55">
        <f>F8/D8</f>
        <v>3.3</v>
      </c>
      <c r="I8" s="54">
        <f>I9+I17+I20+I21</f>
        <v>33</v>
      </c>
      <c r="J8" s="54">
        <f>J9+J17+J20+J21</f>
        <v>20</v>
      </c>
      <c r="K8" s="56">
        <f>AVERAGE(K18,K20)</f>
        <v>17.47</v>
      </c>
      <c r="L8" s="56">
        <f>AVERAGE(L18,L20)</f>
        <v>18.814999999999998</v>
      </c>
    </row>
    <row r="9" spans="1:12" s="7" customFormat="1" ht="16.5" customHeight="1">
      <c r="A9" s="26" t="s">
        <v>9</v>
      </c>
      <c r="B9" s="26" t="s">
        <v>24</v>
      </c>
      <c r="C9" s="27">
        <f>C10+C11+C12+C13+C14+C15+C16</f>
        <v>0</v>
      </c>
      <c r="D9" s="27">
        <f>D10+D11+D12+D13+D14+D15+D16</f>
        <v>0</v>
      </c>
      <c r="E9" s="27">
        <f>SUM(E10:E16)</f>
        <v>0</v>
      </c>
      <c r="F9" s="27">
        <f>SUM(F10:F16)</f>
        <v>0</v>
      </c>
      <c r="G9" s="27">
        <f>SUM(G10:G16)</f>
        <v>0</v>
      </c>
      <c r="H9" s="27">
        <f>SUM(H10:H16)</f>
        <v>0</v>
      </c>
      <c r="I9" s="27">
        <f>I10+I11+I12+I13+I14+I15+I16</f>
        <v>0</v>
      </c>
      <c r="J9" s="27">
        <f>J10+J11+J12+J13+J14+J15+J16</f>
        <v>0</v>
      </c>
      <c r="K9" s="69">
        <f>K10+K11+K12+K13+K14+K15+K16</f>
        <v>0</v>
      </c>
      <c r="L9" s="69">
        <f>L10+L11+L12+L13+L14+L15+L16</f>
        <v>0</v>
      </c>
    </row>
    <row r="10" spans="1:12" ht="16.5" customHeight="1">
      <c r="A10" s="28" t="s">
        <v>10</v>
      </c>
      <c r="B10" s="28" t="s">
        <v>25</v>
      </c>
      <c r="C10" s="29">
        <v>0</v>
      </c>
      <c r="D10" s="29">
        <v>0</v>
      </c>
      <c r="E10" s="29">
        <v>0</v>
      </c>
      <c r="F10" s="29">
        <v>0</v>
      </c>
      <c r="G10" s="30">
        <v>0</v>
      </c>
      <c r="H10" s="30">
        <v>0</v>
      </c>
      <c r="I10" s="31">
        <v>0</v>
      </c>
      <c r="J10" s="31">
        <v>0</v>
      </c>
      <c r="K10" s="32">
        <v>0</v>
      </c>
      <c r="L10" s="32">
        <v>0</v>
      </c>
    </row>
    <row r="11" spans="1:12" ht="18" customHeight="1">
      <c r="A11" s="28" t="s">
        <v>11</v>
      </c>
      <c r="B11" s="28" t="s">
        <v>26</v>
      </c>
      <c r="C11" s="29">
        <v>0</v>
      </c>
      <c r="D11" s="29">
        <v>0</v>
      </c>
      <c r="E11" s="29">
        <v>0</v>
      </c>
      <c r="F11" s="29">
        <v>0</v>
      </c>
      <c r="G11" s="30">
        <v>0</v>
      </c>
      <c r="H11" s="30">
        <v>0</v>
      </c>
      <c r="I11" s="31">
        <v>0</v>
      </c>
      <c r="J11" s="31">
        <v>0</v>
      </c>
      <c r="K11" s="32">
        <v>0</v>
      </c>
      <c r="L11" s="32">
        <v>0</v>
      </c>
    </row>
    <row r="12" spans="1:12" ht="17.25" customHeight="1">
      <c r="A12" s="28" t="s">
        <v>12</v>
      </c>
      <c r="B12" s="28" t="s">
        <v>27</v>
      </c>
      <c r="C12" s="29">
        <v>0</v>
      </c>
      <c r="D12" s="29">
        <v>0</v>
      </c>
      <c r="E12" s="29">
        <v>0</v>
      </c>
      <c r="F12" s="29">
        <v>0</v>
      </c>
      <c r="G12" s="30">
        <v>0</v>
      </c>
      <c r="H12" s="30">
        <v>0</v>
      </c>
      <c r="I12" s="31">
        <v>0</v>
      </c>
      <c r="J12" s="31">
        <v>0</v>
      </c>
      <c r="K12" s="32">
        <v>0</v>
      </c>
      <c r="L12" s="32">
        <v>0</v>
      </c>
    </row>
    <row r="13" spans="1:12" ht="17.25" customHeight="1">
      <c r="A13" s="28" t="s">
        <v>13</v>
      </c>
      <c r="B13" s="28" t="s">
        <v>28</v>
      </c>
      <c r="C13" s="29">
        <v>0</v>
      </c>
      <c r="D13" s="29">
        <v>0</v>
      </c>
      <c r="E13" s="29">
        <v>0</v>
      </c>
      <c r="F13" s="29">
        <v>0</v>
      </c>
      <c r="G13" s="30">
        <v>0</v>
      </c>
      <c r="H13" s="30">
        <v>0</v>
      </c>
      <c r="I13" s="31">
        <v>0</v>
      </c>
      <c r="J13" s="31">
        <v>0</v>
      </c>
      <c r="K13" s="32">
        <v>0</v>
      </c>
      <c r="L13" s="32">
        <v>0</v>
      </c>
    </row>
    <row r="14" spans="1:12" ht="16.5" customHeight="1">
      <c r="A14" s="28" t="s">
        <v>14</v>
      </c>
      <c r="B14" s="28" t="s">
        <v>29</v>
      </c>
      <c r="C14" s="29">
        <v>0</v>
      </c>
      <c r="D14" s="29">
        <v>0</v>
      </c>
      <c r="E14" s="29">
        <v>0</v>
      </c>
      <c r="F14" s="29">
        <v>0</v>
      </c>
      <c r="G14" s="30">
        <v>0</v>
      </c>
      <c r="H14" s="30">
        <v>0</v>
      </c>
      <c r="I14" s="31">
        <v>0</v>
      </c>
      <c r="J14" s="31">
        <v>0</v>
      </c>
      <c r="K14" s="32">
        <v>0</v>
      </c>
      <c r="L14" s="32">
        <v>0</v>
      </c>
    </row>
    <row r="15" spans="1:12" ht="16.5" customHeight="1">
      <c r="A15" s="28" t="s">
        <v>15</v>
      </c>
      <c r="B15" s="28" t="s">
        <v>30</v>
      </c>
      <c r="C15" s="29">
        <v>0</v>
      </c>
      <c r="D15" s="29">
        <v>0</v>
      </c>
      <c r="E15" s="29">
        <v>0</v>
      </c>
      <c r="F15" s="29">
        <v>0</v>
      </c>
      <c r="G15" s="30">
        <v>0</v>
      </c>
      <c r="H15" s="30">
        <v>0</v>
      </c>
      <c r="I15" s="31">
        <v>0</v>
      </c>
      <c r="J15" s="31">
        <v>0</v>
      </c>
      <c r="K15" s="32">
        <v>0</v>
      </c>
      <c r="L15" s="32">
        <v>0</v>
      </c>
    </row>
    <row r="16" spans="1:12" ht="15.75" customHeight="1">
      <c r="A16" s="28" t="s">
        <v>16</v>
      </c>
      <c r="B16" s="28" t="s">
        <v>31</v>
      </c>
      <c r="C16" s="29">
        <v>0</v>
      </c>
      <c r="D16" s="29">
        <v>0</v>
      </c>
      <c r="E16" s="29">
        <v>0</v>
      </c>
      <c r="F16" s="29">
        <v>0</v>
      </c>
      <c r="G16" s="30">
        <v>0</v>
      </c>
      <c r="H16" s="30">
        <v>0</v>
      </c>
      <c r="I16" s="31">
        <v>0</v>
      </c>
      <c r="J16" s="31">
        <v>0</v>
      </c>
      <c r="K16" s="32">
        <v>0</v>
      </c>
      <c r="L16" s="32">
        <v>0</v>
      </c>
    </row>
    <row r="17" spans="1:12" s="8" customFormat="1" ht="15.75" customHeight="1">
      <c r="A17" s="15" t="s">
        <v>32</v>
      </c>
      <c r="B17" s="15" t="s">
        <v>33</v>
      </c>
      <c r="C17" s="16">
        <f aca="true" t="shared" si="1" ref="C17:J17">C18+C19</f>
        <v>25</v>
      </c>
      <c r="D17" s="16">
        <f t="shared" si="1"/>
        <v>15</v>
      </c>
      <c r="E17" s="16">
        <f t="shared" si="1"/>
        <v>88</v>
      </c>
      <c r="F17" s="16">
        <f t="shared" si="1"/>
        <v>56</v>
      </c>
      <c r="G17" s="70">
        <f t="shared" si="1"/>
        <v>3.52</v>
      </c>
      <c r="H17" s="70">
        <f t="shared" si="1"/>
        <v>3.7333333333333334</v>
      </c>
      <c r="I17" s="16">
        <f t="shared" si="1"/>
        <v>25</v>
      </c>
      <c r="J17" s="16">
        <f t="shared" si="1"/>
        <v>15</v>
      </c>
      <c r="K17" s="18"/>
      <c r="L17" s="17"/>
    </row>
    <row r="18" spans="1:12" ht="15" customHeight="1">
      <c r="A18" s="33" t="s">
        <v>17</v>
      </c>
      <c r="B18" s="33" t="s">
        <v>34</v>
      </c>
      <c r="C18" s="34">
        <v>25</v>
      </c>
      <c r="D18" s="34">
        <v>15</v>
      </c>
      <c r="E18" s="34">
        <v>88</v>
      </c>
      <c r="F18" s="34">
        <v>56</v>
      </c>
      <c r="G18" s="35">
        <f>E18/C18</f>
        <v>3.52</v>
      </c>
      <c r="H18" s="35">
        <f>F18/D18</f>
        <v>3.7333333333333334</v>
      </c>
      <c r="I18" s="36">
        <f>C18</f>
        <v>25</v>
      </c>
      <c r="J18" s="37">
        <f>D18</f>
        <v>15</v>
      </c>
      <c r="K18" s="38">
        <v>18.98</v>
      </c>
      <c r="L18" s="39">
        <v>18.84</v>
      </c>
    </row>
    <row r="19" spans="1:12" ht="17.25" customHeight="1">
      <c r="A19" s="33" t="s">
        <v>18</v>
      </c>
      <c r="B19" s="33" t="s">
        <v>35</v>
      </c>
      <c r="C19" s="34">
        <v>0</v>
      </c>
      <c r="D19" s="34">
        <v>0</v>
      </c>
      <c r="E19" s="34">
        <v>0</v>
      </c>
      <c r="F19" s="34">
        <v>0</v>
      </c>
      <c r="G19" s="35">
        <v>0</v>
      </c>
      <c r="H19" s="35">
        <v>0</v>
      </c>
      <c r="I19" s="34">
        <v>0</v>
      </c>
      <c r="J19" s="34">
        <v>0</v>
      </c>
      <c r="K19" s="38">
        <v>0</v>
      </c>
      <c r="L19" s="38">
        <v>0</v>
      </c>
    </row>
    <row r="20" spans="1:12" ht="17.25" customHeight="1">
      <c r="A20" s="63" t="s">
        <v>19</v>
      </c>
      <c r="B20" s="63" t="s">
        <v>36</v>
      </c>
      <c r="C20" s="68">
        <v>8</v>
      </c>
      <c r="D20" s="68">
        <v>5</v>
      </c>
      <c r="E20" s="68">
        <v>15</v>
      </c>
      <c r="F20" s="68">
        <v>10</v>
      </c>
      <c r="G20" s="71">
        <f>E20/C20</f>
        <v>1.875</v>
      </c>
      <c r="H20" s="71">
        <f>F20/D20</f>
        <v>2</v>
      </c>
      <c r="I20" s="64">
        <f>C20</f>
        <v>8</v>
      </c>
      <c r="J20" s="65">
        <f>D20</f>
        <v>5</v>
      </c>
      <c r="K20" s="66">
        <v>15.96</v>
      </c>
      <c r="L20" s="67">
        <v>18.79</v>
      </c>
    </row>
    <row r="21" spans="1:12" ht="17.25" customHeight="1" thickBot="1">
      <c r="A21" s="22" t="s">
        <v>20</v>
      </c>
      <c r="B21" s="22" t="s">
        <v>37</v>
      </c>
      <c r="C21" s="23">
        <v>0</v>
      </c>
      <c r="D21" s="23">
        <v>0</v>
      </c>
      <c r="E21" s="23">
        <v>0</v>
      </c>
      <c r="F21" s="23">
        <v>0</v>
      </c>
      <c r="G21" s="24">
        <v>0</v>
      </c>
      <c r="H21" s="24">
        <v>0</v>
      </c>
      <c r="I21" s="23">
        <v>0</v>
      </c>
      <c r="J21" s="23">
        <v>0</v>
      </c>
      <c r="K21" s="25">
        <v>0</v>
      </c>
      <c r="L21" s="25">
        <v>0</v>
      </c>
    </row>
    <row r="22" spans="1:12" s="6" customFormat="1" ht="30.75" customHeight="1">
      <c r="A22" s="40" t="s">
        <v>21</v>
      </c>
      <c r="B22" s="40" t="s">
        <v>41</v>
      </c>
      <c r="C22" s="41">
        <f>SUM(C23:C24)</f>
        <v>405</v>
      </c>
      <c r="D22" s="41">
        <f>SUM(D23:D24)</f>
        <v>155</v>
      </c>
      <c r="E22" s="42" t="s">
        <v>0</v>
      </c>
      <c r="F22" s="42" t="s">
        <v>0</v>
      </c>
      <c r="G22" s="42" t="s">
        <v>0</v>
      </c>
      <c r="H22" s="42" t="s">
        <v>0</v>
      </c>
      <c r="I22" s="41">
        <f>SUM(I23:I24)</f>
        <v>405</v>
      </c>
      <c r="J22" s="41">
        <f>SUM(J23:J24)</f>
        <v>155</v>
      </c>
      <c r="K22" s="42" t="s">
        <v>0</v>
      </c>
      <c r="L22" s="42" t="s">
        <v>0</v>
      </c>
    </row>
    <row r="23" spans="1:12" ht="31.5" customHeight="1">
      <c r="A23" s="43" t="s">
        <v>22</v>
      </c>
      <c r="B23" s="43" t="s">
        <v>40</v>
      </c>
      <c r="C23" s="44">
        <v>41</v>
      </c>
      <c r="D23" s="44">
        <v>7</v>
      </c>
      <c r="E23" s="45" t="s">
        <v>0</v>
      </c>
      <c r="F23" s="45" t="s">
        <v>0</v>
      </c>
      <c r="G23" s="46" t="s">
        <v>0</v>
      </c>
      <c r="H23" s="45" t="s">
        <v>0</v>
      </c>
      <c r="I23" s="47">
        <f>C23</f>
        <v>41</v>
      </c>
      <c r="J23" s="44">
        <f>D23</f>
        <v>7</v>
      </c>
      <c r="K23" s="46" t="s">
        <v>0</v>
      </c>
      <c r="L23" s="46" t="s">
        <v>0</v>
      </c>
    </row>
    <row r="24" spans="1:12" ht="29.25" customHeight="1" thickBot="1">
      <c r="A24" s="48" t="s">
        <v>23</v>
      </c>
      <c r="B24" s="48" t="s">
        <v>38</v>
      </c>
      <c r="C24" s="49">
        <v>364</v>
      </c>
      <c r="D24" s="49">
        <v>148</v>
      </c>
      <c r="E24" s="50" t="s">
        <v>0</v>
      </c>
      <c r="F24" s="50" t="s">
        <v>0</v>
      </c>
      <c r="G24" s="51" t="s">
        <v>0</v>
      </c>
      <c r="H24" s="50" t="s">
        <v>0</v>
      </c>
      <c r="I24" s="52">
        <f>C24</f>
        <v>364</v>
      </c>
      <c r="J24" s="49">
        <f>D24</f>
        <v>148</v>
      </c>
      <c r="K24" s="51" t="s">
        <v>0</v>
      </c>
      <c r="L24" s="51" t="s">
        <v>0</v>
      </c>
    </row>
    <row r="25" spans="1:12" s="6" customFormat="1" ht="22.5" customHeight="1" thickBot="1">
      <c r="A25" s="57"/>
      <c r="B25" s="58" t="s">
        <v>1</v>
      </c>
      <c r="C25" s="59">
        <f>C8+C22</f>
        <v>438</v>
      </c>
      <c r="D25" s="59">
        <f>D8+D22</f>
        <v>175</v>
      </c>
      <c r="E25" s="59"/>
      <c r="F25" s="59"/>
      <c r="G25" s="59"/>
      <c r="H25" s="59"/>
      <c r="I25" s="60">
        <f>SUM(I8+I22)</f>
        <v>438</v>
      </c>
      <c r="J25" s="60">
        <f>SUM(J8+J22)</f>
        <v>175</v>
      </c>
      <c r="K25" s="61"/>
      <c r="L25" s="62"/>
    </row>
    <row r="26" spans="2:12" s="6" customFormat="1" ht="15">
      <c r="B26" s="9"/>
      <c r="C26" s="10"/>
      <c r="D26" s="10"/>
      <c r="E26" s="10"/>
      <c r="F26" s="10"/>
      <c r="G26" s="10"/>
      <c r="H26" s="10"/>
      <c r="I26" s="2"/>
      <c r="J26" s="2"/>
      <c r="K26" s="11"/>
      <c r="L26" s="5"/>
    </row>
    <row r="27" spans="2:12" s="12" customFormat="1" ht="33.75" customHeight="1">
      <c r="B27" s="72" t="s">
        <v>48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2:12" s="12" customFormat="1" ht="34.5" customHeight="1">
      <c r="B28" s="73" t="s">
        <v>45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</row>
  </sheetData>
  <sheetProtection/>
  <mergeCells count="12">
    <mergeCell ref="K5:L5"/>
    <mergeCell ref="B5:B6"/>
    <mergeCell ref="B27:L27"/>
    <mergeCell ref="B28:L28"/>
    <mergeCell ref="A1:L1"/>
    <mergeCell ref="A2:L2"/>
    <mergeCell ref="A3:L3"/>
    <mergeCell ref="A5:A6"/>
    <mergeCell ref="C5:D5"/>
    <mergeCell ref="E5:F5"/>
    <mergeCell ref="G5:H5"/>
    <mergeCell ref="I5:J5"/>
  </mergeCells>
  <printOptions/>
  <pageMargins left="0.2362204724409449" right="0.1968503937007874" top="0.8267716535433072" bottom="0.3937007874015748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1900-00-208</cp:lastModifiedBy>
  <cp:lastPrinted>2018-10-31T10:27:30Z</cp:lastPrinted>
  <dcterms:created xsi:type="dcterms:W3CDTF">1996-10-08T23:32:33Z</dcterms:created>
  <dcterms:modified xsi:type="dcterms:W3CDTF">2018-11-01T01:55:29Z</dcterms:modified>
  <cp:category/>
  <cp:version/>
  <cp:contentType/>
  <cp:contentStatus/>
</cp:coreProperties>
</file>