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<sst xmlns="http://schemas.openxmlformats.org/spreadsheetml/2006/main" count="58" uniqueCount="41">
  <si>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</si>
  <si>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</si>
  <si>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</si>
  <si>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</si>
  <si>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</si>
  <si>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</si>
  <si>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</si>
  <si>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</si>
  <si>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</si>
  <si>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</si>
  <si>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</si>
  <si>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</si>
  <si>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</si>
  <si>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</si>
  <si>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</si>
  <si>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</si>
  <si>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</si>
  <si>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</si>
  <si>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</si>
  <si>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</si>
  <si>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</si>
  <si>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</si>
  <si>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</si>
  <si>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</si>
  <si>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</si>
  <si>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</si>
  <si>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</si>
  <si>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</si>
  <si>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</si>
  <si>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</si>
  <si>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</si>
  <si>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</si>
  <si>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</si>
  <si>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</si>
  <si>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</si>
  <si>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</si>
  <si>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</si>
  <si>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</si>
  <si>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</si>
  <si>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1 квартал  2020 года</t>
  </si>
  <si>
    <t>1 кв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</si>
</sst>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2378</v>
      </c>
      <c r="C10" s="35"/>
      <c r="D10" s="35">
        <v>550.1</v>
      </c>
      <c r="E10" s="44"/>
      <c r="F10" s="59">
        <f>100-D10/(B10-C10)*100</f>
        <v>76.86711522287636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0</v>
      </c>
      <c r="C12" s="35"/>
      <c r="D12" s="35">
        <v>0</v>
      </c>
      <c r="E12" s="44"/>
      <c r="F12" s="59" t="e">
        <f>100-D12/(B12-C12)*100</f>
        <v>#DIV/0!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22040.2</v>
      </c>
      <c r="C14" s="48"/>
      <c r="D14" s="38">
        <v>22040.2</v>
      </c>
      <c r="E14" s="48"/>
      <c r="F14" s="47" t="s">
        <v>1</v>
      </c>
    </row>
    <row r="15" spans="1:6" s="4" customFormat="1" ht="12.75">
      <c r="A15" s="25" t="s">
        <v>28</v>
      </c>
      <c r="B15" s="35">
        <v>1930.3</v>
      </c>
      <c r="C15" s="48"/>
      <c r="D15" s="38">
        <v>1930.3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26348.5</v>
      </c>
      <c r="C16" s="36">
        <f>SUM(C2:C13)</f>
        <v>0</v>
      </c>
      <c r="D16" s="36">
        <f>SUM(D2:D15)</f>
        <v>24520.6</v>
      </c>
      <c r="F16" s="60">
        <f>100-D16/(B16-C16)*100</f>
        <v>6.937396815758021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39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</v>
      </c>
      <c r="D8" s="9">
        <f>SUM(D10:D21)</f>
        <v>0</v>
      </c>
      <c r="E8" s="51"/>
      <c r="F8" s="9">
        <f>SUM(F10:F21)</f>
        <v>3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4</v>
      </c>
      <c r="D18" s="12">
        <v>0</v>
      </c>
      <c r="E18" s="19">
        <f>D18/C18</f>
        <v>0</v>
      </c>
      <c r="F18" s="14">
        <v>3</v>
      </c>
      <c r="G18" s="15">
        <f>Лист1!а1</f>
        <v>76.86711522287636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 t="e">
        <f>D20/C20</f>
        <v>#DIV/0!</v>
      </c>
      <c r="F20" s="14">
        <v>0</v>
      </c>
      <c r="G20" s="15" t="e">
        <f>Лист1!зк1</f>
        <v>#DIV/0!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82</v>
      </c>
      <c r="D22" s="58"/>
      <c r="E22" s="16"/>
      <c r="F22" s="11">
        <f>F23+F24</f>
        <v>82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50</v>
      </c>
      <c r="D23" s="9" t="s">
        <v>1</v>
      </c>
      <c r="E23" s="16" t="s">
        <v>1</v>
      </c>
      <c r="F23" s="18">
        <f>C23</f>
        <v>50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32</v>
      </c>
      <c r="D24" s="9" t="s">
        <v>1</v>
      </c>
      <c r="E24" s="16" t="s">
        <v>1</v>
      </c>
      <c r="F24" s="18">
        <f>C24</f>
        <v>32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86</v>
      </c>
      <c r="D25" s="9">
        <f>D8+D22</f>
        <v>0</v>
      </c>
      <c r="E25" s="10"/>
      <c r="F25" s="11">
        <f>SUM(F8+F22)</f>
        <v>85</v>
      </c>
      <c r="G25" s="71">
        <f>Лист1!F16</f>
        <v>6.937396815758021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41" sqref="B4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2018-12-07T06:04:42Z</cp:lastPrinted>
  <dcterms:created xsi:type="dcterms:W3CDTF">1996-10-08T23:32:33Z</dcterms:created>
  <dcterms:modified xsi:type="dcterms:W3CDTF">2020-07-17T05:46:16Z</dcterms:modified>
  <cp:category/>
  <cp:version/>
  <cp:contentType/>
  <cp:contentStatus/>
</cp:coreProperties>
</file>