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<sst xmlns="http://schemas.openxmlformats.org/spreadsheetml/2006/main" count="63" uniqueCount="41">
  <si>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</si>
  <si>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</si>
  <si>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</si>
  <si>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</si>
  <si>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</si>
  <si>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</si>
  <si>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</si>
  <si>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</si>
  <si>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</si>
  <si>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</si>
  <si>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</si>
  <si>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</si>
  <si>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</si>
  <si>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</si>
  <si>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</si>
  <si>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</si>
  <si>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</si>
  <si>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</si>
  <si>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</si>
  <si>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</si>
  <si>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</si>
  <si>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</si>
  <si>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</si>
  <si>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</si>
  <si>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</si>
  <si>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</si>
  <si>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</si>
  <si>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</si>
  <si>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</si>
  <si>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</si>
  <si>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</si>
  <si>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</si>
  <si>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</si>
  <si>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</si>
  <si>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</si>
  <si>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</si>
  <si>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5.Закупки у единственного поставщика (подрядчика, исполнителя), в т.ч.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</si>
  <si>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</si>
  <si>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</si>
  <si>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2019 г.</t>
  </si>
  <si>
    <t>за 2019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</si>
</sst>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" fontId="2" fillId="38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02.75" customHeight="1">
      <c r="A1" s="46" t="s">
        <v>39</v>
      </c>
      <c r="B1" s="47" t="s">
        <v>23</v>
      </c>
      <c r="C1" s="47" t="s">
        <v>24</v>
      </c>
      <c r="D1" s="47" t="s">
        <v>25</v>
      </c>
      <c r="E1" s="47" t="s">
        <v>30</v>
      </c>
      <c r="F1" s="47" t="s">
        <v>20</v>
      </c>
      <c r="G1" s="32"/>
      <c r="H1" s="32"/>
    </row>
    <row r="2" spans="1:6" ht="12.75">
      <c r="A2" s="52" t="s">
        <v>8</v>
      </c>
      <c r="B2" s="58">
        <f>B3+B4+B5+B6+B7+B8</f>
        <v>533</v>
      </c>
      <c r="C2" s="58">
        <f>C3+C4+C5+C6+C7+C8</f>
        <v>0</v>
      </c>
      <c r="D2" s="58">
        <f>D3+D4+D5+D6+D7+D8</f>
        <v>533</v>
      </c>
      <c r="E2" s="58">
        <f>E3+E4+E5+E6+E7+E8</f>
        <v>0</v>
      </c>
      <c r="F2" s="58">
        <f>F3+F4+F5+F6+F7+F8</f>
        <v>0</v>
      </c>
    </row>
    <row r="3" spans="1:6" s="4" customFormat="1" ht="15" customHeight="1">
      <c r="A3" s="42" t="s">
        <v>0</v>
      </c>
      <c r="B3" s="33">
        <v>533</v>
      </c>
      <c r="C3" s="33">
        <v>0</v>
      </c>
      <c r="D3" s="33">
        <v>533</v>
      </c>
      <c r="E3" s="41">
        <v>0</v>
      </c>
      <c r="F3" s="33">
        <v>0</v>
      </c>
    </row>
    <row r="4" spans="1:6" ht="26.25">
      <c r="A4" s="42" t="s">
        <v>5</v>
      </c>
      <c r="B4" s="33">
        <v>0</v>
      </c>
      <c r="C4" s="33">
        <v>0</v>
      </c>
      <c r="D4" s="33">
        <v>0</v>
      </c>
      <c r="E4" s="41">
        <v>0</v>
      </c>
      <c r="F4" s="33">
        <v>0</v>
      </c>
    </row>
    <row r="5" spans="1:6" ht="15" customHeight="1">
      <c r="A5" s="27" t="s">
        <v>6</v>
      </c>
      <c r="B5" s="33">
        <v>0</v>
      </c>
      <c r="C5" s="33">
        <v>0</v>
      </c>
      <c r="D5" s="33">
        <v>0</v>
      </c>
      <c r="E5" s="41">
        <v>0</v>
      </c>
      <c r="F5" s="33">
        <v>0</v>
      </c>
    </row>
    <row r="6" spans="1:6" ht="12.75">
      <c r="A6" s="27" t="s">
        <v>16</v>
      </c>
      <c r="B6" s="33">
        <v>0</v>
      </c>
      <c r="C6" s="33">
        <v>0</v>
      </c>
      <c r="D6" s="33">
        <v>0</v>
      </c>
      <c r="E6" s="41">
        <v>0</v>
      </c>
      <c r="F6" s="33">
        <v>0</v>
      </c>
    </row>
    <row r="7" spans="1:6" ht="26.25">
      <c r="A7" s="27" t="s">
        <v>17</v>
      </c>
      <c r="B7" s="33">
        <v>0</v>
      </c>
      <c r="C7" s="33">
        <v>0</v>
      </c>
      <c r="D7" s="33">
        <v>0</v>
      </c>
      <c r="E7" s="41">
        <v>0</v>
      </c>
      <c r="F7" s="33">
        <v>0</v>
      </c>
    </row>
    <row r="8" spans="1:6" ht="15" customHeight="1">
      <c r="A8" s="27" t="s">
        <v>18</v>
      </c>
      <c r="B8" s="33">
        <v>0</v>
      </c>
      <c r="C8" s="33">
        <v>0</v>
      </c>
      <c r="D8" s="33">
        <v>0</v>
      </c>
      <c r="E8" s="41">
        <v>0</v>
      </c>
      <c r="F8" s="33">
        <v>0</v>
      </c>
    </row>
    <row r="9" spans="1:6" ht="12.75">
      <c r="A9" s="52" t="s">
        <v>9</v>
      </c>
      <c r="B9" s="58">
        <f>B10+B11</f>
        <v>226560</v>
      </c>
      <c r="C9" s="58">
        <f>C10+C11</f>
        <v>735</v>
      </c>
      <c r="D9" s="58">
        <f>D10+D11</f>
        <v>191151</v>
      </c>
      <c r="E9" s="59">
        <f>E10+E11</f>
        <v>15.354367319827304</v>
      </c>
      <c r="F9" s="58"/>
    </row>
    <row r="10" spans="1:6" s="4" customFormat="1" ht="15.75" customHeight="1">
      <c r="A10" s="42" t="s">
        <v>10</v>
      </c>
      <c r="B10" s="64">
        <v>226560</v>
      </c>
      <c r="C10" s="33">
        <v>735</v>
      </c>
      <c r="D10" s="64">
        <v>191151</v>
      </c>
      <c r="E10" s="41">
        <f>(100)-D10*100/(B10-C10)</f>
        <v>15.354367319827304</v>
      </c>
      <c r="F10" s="33">
        <v>0</v>
      </c>
    </row>
    <row r="11" spans="1:6" ht="12.75">
      <c r="A11" s="27" t="s">
        <v>11</v>
      </c>
      <c r="B11" s="64">
        <v>0</v>
      </c>
      <c r="C11" s="33">
        <v>0</v>
      </c>
      <c r="D11" s="64">
        <v>0</v>
      </c>
      <c r="E11" s="41">
        <v>0</v>
      </c>
      <c r="F11" s="33">
        <v>0</v>
      </c>
    </row>
    <row r="12" spans="1:6" s="4" customFormat="1" ht="12.75">
      <c r="A12" s="43" t="s">
        <v>12</v>
      </c>
      <c r="B12" s="64">
        <v>5179</v>
      </c>
      <c r="C12" s="33">
        <v>0</v>
      </c>
      <c r="D12" s="64">
        <v>3468</v>
      </c>
      <c r="E12" s="41">
        <f>(100)-D12*100/(B12-C12)</f>
        <v>33.0372658814443</v>
      </c>
      <c r="F12" s="33">
        <v>0</v>
      </c>
    </row>
    <row r="13" spans="1:6" s="4" customFormat="1" ht="12.75">
      <c r="A13" s="43" t="s">
        <v>13</v>
      </c>
      <c r="B13" s="64">
        <v>0</v>
      </c>
      <c r="C13" s="33">
        <v>0</v>
      </c>
      <c r="D13" s="64">
        <v>0</v>
      </c>
      <c r="E13" s="41">
        <v>0</v>
      </c>
      <c r="F13" s="33">
        <v>0</v>
      </c>
    </row>
    <row r="14" spans="1:6" s="4" customFormat="1" ht="12.75">
      <c r="A14" s="26" t="s">
        <v>27</v>
      </c>
      <c r="B14" s="64">
        <v>237010</v>
      </c>
      <c r="C14" s="45" t="s">
        <v>1</v>
      </c>
      <c r="D14" s="65">
        <v>237010</v>
      </c>
      <c r="E14" s="45" t="s">
        <v>1</v>
      </c>
      <c r="F14" s="44" t="s">
        <v>1</v>
      </c>
    </row>
    <row r="15" spans="1:6" s="4" customFormat="1" ht="12.75">
      <c r="A15" s="26" t="s">
        <v>28</v>
      </c>
      <c r="B15" s="64">
        <v>25327</v>
      </c>
      <c r="C15" s="45" t="s">
        <v>1</v>
      </c>
      <c r="D15" s="65">
        <v>25327</v>
      </c>
      <c r="E15" s="45" t="s">
        <v>1</v>
      </c>
      <c r="F15" s="44" t="s">
        <v>1</v>
      </c>
    </row>
    <row r="16" spans="1:6" s="34" customFormat="1" ht="13.5">
      <c r="A16" s="35" t="s">
        <v>26</v>
      </c>
      <c r="B16" s="34">
        <f>B9+B12+B14+B15</f>
        <v>494076</v>
      </c>
      <c r="C16" s="34">
        <f>C9+C12</f>
        <v>735</v>
      </c>
      <c r="D16" s="34">
        <f>D9+D12+D14+D15</f>
        <v>456956</v>
      </c>
      <c r="E16" s="60">
        <f>E9+E12</f>
        <v>48.3916332012716</v>
      </c>
      <c r="F16" s="36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3" customFormat="1" ht="13.5">
      <c r="A1" s="71" t="s">
        <v>29</v>
      </c>
      <c r="B1" s="70"/>
      <c r="C1" s="70"/>
      <c r="D1" s="70"/>
      <c r="E1" s="70"/>
      <c r="F1" s="70"/>
      <c r="G1" s="70"/>
      <c r="H1" s="70"/>
      <c r="I1" s="22"/>
    </row>
    <row r="2" spans="1:9" s="23" customFormat="1" ht="15.75" customHeight="1">
      <c r="A2" s="68" t="s">
        <v>35</v>
      </c>
      <c r="B2" s="69"/>
      <c r="C2" s="69"/>
      <c r="D2" s="69"/>
      <c r="E2" s="69"/>
      <c r="F2" s="69"/>
      <c r="G2" s="69"/>
      <c r="H2" s="69"/>
      <c r="I2" s="25"/>
    </row>
    <row r="3" spans="1:9" s="23" customFormat="1" ht="13.5">
      <c r="A3" s="68" t="s">
        <v>40</v>
      </c>
      <c r="B3" s="70"/>
      <c r="C3" s="70"/>
      <c r="D3" s="70"/>
      <c r="E3" s="70"/>
      <c r="F3" s="70"/>
      <c r="G3" s="70"/>
      <c r="H3" s="70"/>
      <c r="I3" s="21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6" t="s">
        <v>3</v>
      </c>
      <c r="C5" s="66" t="s">
        <v>21</v>
      </c>
      <c r="D5" s="66" t="s">
        <v>19</v>
      </c>
      <c r="E5" s="66" t="s">
        <v>4</v>
      </c>
      <c r="F5" s="66" t="s">
        <v>22</v>
      </c>
      <c r="G5" s="75" t="s">
        <v>38</v>
      </c>
      <c r="H5" s="74" t="s">
        <v>20</v>
      </c>
      <c r="I5" s="5"/>
    </row>
    <row r="6" spans="1:9" ht="40.5" customHeight="1">
      <c r="A6" s="4"/>
      <c r="B6" s="67"/>
      <c r="C6" s="67"/>
      <c r="D6" s="67"/>
      <c r="E6" s="67"/>
      <c r="F6" s="72"/>
      <c r="G6" s="76"/>
      <c r="H6" s="74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>SUM(C9+C17+C20+C21)</f>
        <v>89</v>
      </c>
      <c r="D8" s="10">
        <f aca="true" t="shared" si="0" ref="C8:H8">SUM(D9+D17+D20+D21)</f>
        <v>360</v>
      </c>
      <c r="E8" s="49">
        <f t="shared" si="0"/>
        <v>8.185059422750424</v>
      </c>
      <c r="F8" s="10">
        <f t="shared" si="0"/>
        <v>1</v>
      </c>
      <c r="G8" s="10">
        <f t="shared" si="0"/>
        <v>88</v>
      </c>
      <c r="H8" s="48">
        <f t="shared" si="0"/>
        <v>48.3916332012716</v>
      </c>
      <c r="I8" s="7"/>
    </row>
    <row r="9" spans="1:8" s="30" customFormat="1" ht="16.5" customHeight="1">
      <c r="A9" s="51"/>
      <c r="B9" s="52" t="s">
        <v>8</v>
      </c>
      <c r="C9" s="53">
        <f>C10+C11+C12+C13+C14+C15+C16</f>
        <v>1</v>
      </c>
      <c r="D9" s="53">
        <f>D10+D11+D12+D13+D14+D15+D16</f>
        <v>5</v>
      </c>
      <c r="E9" s="50">
        <v>0</v>
      </c>
      <c r="F9" s="53">
        <f>F10+F11+F12+F13+F14+F15+F16</f>
        <v>0</v>
      </c>
      <c r="G9" s="53">
        <f>G10+G11+G12+G13+G14+G15+G16</f>
        <v>1</v>
      </c>
      <c r="H9" s="53">
        <f>H10+H11+H12+H13+H14+H15+H16</f>
        <v>0</v>
      </c>
    </row>
    <row r="10" spans="1:9" ht="16.5" customHeight="1">
      <c r="A10" s="4"/>
      <c r="B10" s="27" t="s">
        <v>0</v>
      </c>
      <c r="C10" s="13">
        <v>1</v>
      </c>
      <c r="D10" s="13">
        <v>5</v>
      </c>
      <c r="E10" s="77">
        <f>D10/C10</f>
        <v>5</v>
      </c>
      <c r="F10" s="14">
        <f>C10-G10</f>
        <v>0</v>
      </c>
      <c r="G10" s="15">
        <v>1</v>
      </c>
      <c r="H10" s="15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14">
        <v>0</v>
      </c>
      <c r="F11" s="14">
        <f>C11-G11</f>
        <v>0</v>
      </c>
      <c r="G11" s="15">
        <v>0</v>
      </c>
      <c r="H11" s="15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5">
        <v>0</v>
      </c>
      <c r="I12" s="5"/>
    </row>
    <row r="13" spans="1:9" ht="17.25" customHeight="1">
      <c r="A13" s="4"/>
      <c r="B13" s="27" t="s">
        <v>31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5">
        <v>0</v>
      </c>
      <c r="I13" s="5"/>
    </row>
    <row r="14" spans="1:9" ht="16.5" customHeight="1">
      <c r="A14" s="4"/>
      <c r="B14" s="27" t="s">
        <v>32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5">
        <v>0</v>
      </c>
      <c r="I14" s="5"/>
    </row>
    <row r="15" spans="1:9" ht="16.5" customHeight="1">
      <c r="A15" s="4"/>
      <c r="B15" s="27" t="s">
        <v>33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5">
        <v>0</v>
      </c>
      <c r="I15" s="5"/>
    </row>
    <row r="16" spans="1:9" ht="15.75" customHeight="1">
      <c r="A16" s="4"/>
      <c r="B16" s="27" t="s">
        <v>34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15">
        <v>0</v>
      </c>
      <c r="I16" s="5"/>
    </row>
    <row r="17" spans="1:9" s="28" customFormat="1" ht="15.75" customHeight="1">
      <c r="A17" s="54"/>
      <c r="B17" s="52" t="s">
        <v>9</v>
      </c>
      <c r="C17" s="55">
        <f>C18+C19</f>
        <v>57</v>
      </c>
      <c r="D17" s="55">
        <f>D18+D19</f>
        <v>222</v>
      </c>
      <c r="E17" s="56">
        <f>D17/C17</f>
        <v>3.8947368421052633</v>
      </c>
      <c r="F17" s="56">
        <f>F18+F19</f>
        <v>-2</v>
      </c>
      <c r="G17" s="55">
        <f>G18+G19</f>
        <v>59</v>
      </c>
      <c r="H17" s="57">
        <f>H18+H19</f>
        <v>15.354367319827304</v>
      </c>
      <c r="I17" s="29"/>
    </row>
    <row r="18" spans="1:9" ht="15" customHeight="1">
      <c r="A18" s="4"/>
      <c r="B18" s="27" t="s">
        <v>10</v>
      </c>
      <c r="C18" s="62">
        <v>57</v>
      </c>
      <c r="D18" s="62">
        <v>222</v>
      </c>
      <c r="E18" s="20">
        <f>D18/C18</f>
        <v>3.8947368421052633</v>
      </c>
      <c r="F18" s="20">
        <f>C18-G18</f>
        <v>-2</v>
      </c>
      <c r="G18" s="63">
        <v>59</v>
      </c>
      <c r="H18" s="16">
        <f>Лист1!E10</f>
        <v>15.354367319827304</v>
      </c>
      <c r="I18" s="5"/>
    </row>
    <row r="19" spans="1:9" ht="17.25" customHeight="1">
      <c r="A19" s="4"/>
      <c r="B19" s="27" t="s">
        <v>11</v>
      </c>
      <c r="C19" s="62">
        <v>0</v>
      </c>
      <c r="D19" s="62">
        <v>0</v>
      </c>
      <c r="E19" s="14">
        <v>0</v>
      </c>
      <c r="F19" s="14">
        <v>0</v>
      </c>
      <c r="G19" s="63">
        <v>0</v>
      </c>
      <c r="H19" s="37"/>
      <c r="I19" s="5"/>
    </row>
    <row r="20" spans="1:9" ht="17.25" customHeight="1">
      <c r="A20" s="4"/>
      <c r="B20" s="26" t="s">
        <v>12</v>
      </c>
      <c r="C20" s="62">
        <v>31</v>
      </c>
      <c r="D20" s="62">
        <v>133</v>
      </c>
      <c r="E20" s="20">
        <f>D20/C20</f>
        <v>4.290322580645161</v>
      </c>
      <c r="F20" s="20">
        <f>C20-G20</f>
        <v>3</v>
      </c>
      <c r="G20" s="63">
        <v>28</v>
      </c>
      <c r="H20" s="16">
        <f>Лист1!E12</f>
        <v>33.0372658814443</v>
      </c>
      <c r="I20" s="5"/>
    </row>
    <row r="21" spans="1:9" ht="17.25" customHeight="1">
      <c r="A21" s="4"/>
      <c r="B21" s="26" t="s">
        <v>13</v>
      </c>
      <c r="C21" s="13">
        <v>0</v>
      </c>
      <c r="D21" s="13">
        <v>0</v>
      </c>
      <c r="E21" s="20">
        <v>0</v>
      </c>
      <c r="F21" s="20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6" t="s">
        <v>36</v>
      </c>
      <c r="C22" s="12">
        <f>C23+C24</f>
        <v>1049</v>
      </c>
      <c r="D22" s="12"/>
      <c r="E22" s="17"/>
      <c r="F22" s="12">
        <f>F23+F24</f>
        <v>0</v>
      </c>
      <c r="G22" s="12">
        <f>G23+G24</f>
        <v>1049</v>
      </c>
      <c r="H22" s="16" t="s">
        <v>1</v>
      </c>
      <c r="I22" s="7"/>
    </row>
    <row r="23" spans="1:9" ht="31.5" customHeight="1">
      <c r="A23" s="4"/>
      <c r="B23" s="27" t="s">
        <v>14</v>
      </c>
      <c r="C23" s="62">
        <v>145</v>
      </c>
      <c r="D23" s="10" t="s">
        <v>1</v>
      </c>
      <c r="E23" s="17" t="s">
        <v>1</v>
      </c>
      <c r="F23" s="14">
        <v>0</v>
      </c>
      <c r="G23" s="19">
        <f>C23</f>
        <v>145</v>
      </c>
      <c r="H23" s="17" t="s">
        <v>1</v>
      </c>
      <c r="I23" s="5"/>
    </row>
    <row r="24" spans="1:9" ht="29.25" customHeight="1">
      <c r="A24" s="4"/>
      <c r="B24" s="27" t="s">
        <v>15</v>
      </c>
      <c r="C24" s="62">
        <v>904</v>
      </c>
      <c r="D24" s="10" t="s">
        <v>1</v>
      </c>
      <c r="E24" s="17" t="s">
        <v>1</v>
      </c>
      <c r="F24" s="14">
        <v>0</v>
      </c>
      <c r="G24" s="19">
        <f>C24</f>
        <v>904</v>
      </c>
      <c r="H24" s="17" t="s">
        <v>1</v>
      </c>
      <c r="I24" s="5"/>
    </row>
    <row r="25" spans="1:9" s="1" customFormat="1" ht="13.5">
      <c r="A25" s="7"/>
      <c r="B25" s="18" t="s">
        <v>2</v>
      </c>
      <c r="C25" s="10">
        <f>C8+C22</f>
        <v>1138</v>
      </c>
      <c r="D25" s="10">
        <f>D8+D22</f>
        <v>360</v>
      </c>
      <c r="E25" s="11"/>
      <c r="F25" s="10">
        <f>F8+F22</f>
        <v>1</v>
      </c>
      <c r="G25" s="12">
        <f>SUM(G8+G22)</f>
        <v>1137</v>
      </c>
      <c r="H25" s="61">
        <f>H8</f>
        <v>48.3916332012716</v>
      </c>
      <c r="I25" s="7"/>
    </row>
    <row r="26" spans="1:9" s="1" customFormat="1" ht="13.5">
      <c r="A26" s="7"/>
      <c r="B26" s="38"/>
      <c r="C26" s="39"/>
      <c r="D26" s="39"/>
      <c r="E26" s="39"/>
      <c r="F26" s="39"/>
      <c r="G26" s="24"/>
      <c r="H26" s="40"/>
      <c r="I26" s="7"/>
    </row>
    <row r="27" spans="1:9" s="31" customFormat="1" ht="60" customHeight="1">
      <c r="A27" s="5"/>
      <c r="B27" s="73" t="s">
        <v>37</v>
      </c>
      <c r="C27" s="73"/>
      <c r="D27" s="73"/>
      <c r="E27" s="73"/>
      <c r="F27" s="73"/>
      <c r="G27" s="73"/>
      <c r="H27" s="73"/>
      <c r="I27" s="5"/>
    </row>
  </sheetData>
  <sheetProtection/>
  <mergeCells count="11"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Бунькова Светлана Викторовна</cp:lastModifiedBy>
  <cp:lastPrinted>2020-01-20T09:07:13Z</cp:lastPrinted>
  <dcterms:created xsi:type="dcterms:W3CDTF">1996-10-08T23:32:33Z</dcterms:created>
  <dcterms:modified xsi:type="dcterms:W3CDTF">2020-01-20T09:07:33Z</dcterms:modified>
  <cp:category/>
  <cp:version/>
  <cp:contentType/>
  <cp:contentStatus/>
</cp:coreProperties>
</file>