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<sst xmlns="http://schemas.openxmlformats.org/spreadsheetml/2006/main" count="57" uniqueCount="40">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</sst>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6">
        <v>0</v>
      </c>
      <c r="C3" s="56">
        <v>0</v>
      </c>
      <c r="D3" s="56">
        <v>0</v>
      </c>
      <c r="E3" s="57" t="e">
        <f>100-(D3/(B3-C3)*100)</f>
        <v>#DIV/0!</v>
      </c>
      <c r="F3" s="56"/>
      <c r="G3" s="4" t="e">
        <f>100-((D3/B3)*100)</f>
        <v>#DIV/0!</v>
      </c>
    </row>
    <row r="4" spans="1:7" ht="25.5">
      <c r="A4" s="44" t="s">
        <v>6</v>
      </c>
      <c r="B4" s="56">
        <v>0</v>
      </c>
      <c r="C4" s="56">
        <v>0</v>
      </c>
      <c r="D4" s="56">
        <v>0</v>
      </c>
      <c r="E4" s="57" t="e">
        <f aca="true" t="shared" si="0" ref="E4:E15">100-(D4/(B4-C4)*100)</f>
        <v>#DIV/0!</v>
      </c>
      <c r="F4" s="56"/>
      <c r="G4" s="4" t="e">
        <f aca="true" t="shared" si="1" ref="G4:G15">100-((D4/B4)*100)</f>
        <v>#DIV/0!</v>
      </c>
    </row>
    <row r="5" spans="1:7" ht="15" customHeight="1">
      <c r="A5" s="26" t="s">
        <v>7</v>
      </c>
      <c r="B5" s="56"/>
      <c r="C5" s="56"/>
      <c r="D5" s="56"/>
      <c r="E5" s="57" t="e">
        <f t="shared" si="0"/>
        <v>#DIV/0!</v>
      </c>
      <c r="F5" s="56"/>
      <c r="G5" s="4" t="e">
        <f t="shared" si="1"/>
        <v>#DIV/0!</v>
      </c>
    </row>
    <row r="6" spans="1:7" ht="12.75">
      <c r="A6" s="26" t="s">
        <v>18</v>
      </c>
      <c r="B6" s="56"/>
      <c r="C6" s="56"/>
      <c r="D6" s="56"/>
      <c r="E6" s="57" t="e">
        <f t="shared" si="0"/>
        <v>#DIV/0!</v>
      </c>
      <c r="F6" s="56"/>
      <c r="G6" s="4" t="e">
        <f t="shared" si="1"/>
        <v>#DIV/0!</v>
      </c>
    </row>
    <row r="7" spans="1:7" ht="25.5">
      <c r="A7" s="26" t="s">
        <v>19</v>
      </c>
      <c r="B7" s="56"/>
      <c r="C7" s="56"/>
      <c r="D7" s="56"/>
      <c r="E7" s="57" t="e">
        <f t="shared" si="0"/>
        <v>#DIV/0!</v>
      </c>
      <c r="F7" s="56"/>
      <c r="G7" s="4" t="e">
        <f t="shared" si="1"/>
        <v>#DIV/0!</v>
      </c>
    </row>
    <row r="8" spans="1:7" ht="15" customHeight="1">
      <c r="A8" s="26" t="s">
        <v>20</v>
      </c>
      <c r="B8" s="56"/>
      <c r="C8" s="56"/>
      <c r="D8" s="56"/>
      <c r="E8" s="57" t="e">
        <f t="shared" si="0"/>
        <v>#DIV/0!</v>
      </c>
      <c r="F8" s="56"/>
      <c r="G8" s="4" t="e">
        <f t="shared" si="1"/>
        <v>#DIV/0!</v>
      </c>
    </row>
    <row r="9" spans="1:7" ht="12.75">
      <c r="A9" s="28" t="s">
        <v>10</v>
      </c>
      <c r="B9" s="56"/>
      <c r="C9" s="56"/>
      <c r="D9" s="56"/>
      <c r="E9" s="57" t="e">
        <f t="shared" si="0"/>
        <v>#DIV/0!</v>
      </c>
      <c r="F9" s="56"/>
      <c r="G9" s="4" t="e">
        <f t="shared" si="1"/>
        <v>#DIV/0!</v>
      </c>
    </row>
    <row r="10" spans="1:7" s="4" customFormat="1" ht="15.75" customHeight="1">
      <c r="A10" s="44" t="s">
        <v>11</v>
      </c>
      <c r="B10" s="56">
        <v>46459</v>
      </c>
      <c r="C10" s="56">
        <v>0</v>
      </c>
      <c r="D10" s="56">
        <v>37938</v>
      </c>
      <c r="E10" s="57">
        <f t="shared" si="0"/>
        <v>18.34090273144062</v>
      </c>
      <c r="F10" s="56"/>
      <c r="G10" s="4">
        <f t="shared" si="1"/>
        <v>18.34090273144062</v>
      </c>
    </row>
    <row r="11" spans="1:7" ht="12.75">
      <c r="A11" s="26" t="s">
        <v>12</v>
      </c>
      <c r="B11" s="56"/>
      <c r="C11" s="56"/>
      <c r="D11" s="56"/>
      <c r="E11" s="57" t="e">
        <f t="shared" si="0"/>
        <v>#DIV/0!</v>
      </c>
      <c r="F11" s="56"/>
      <c r="G11" s="4" t="e">
        <f t="shared" si="1"/>
        <v>#DIV/0!</v>
      </c>
    </row>
    <row r="12" spans="1:7" s="4" customFormat="1" ht="12.75">
      <c r="A12" s="45" t="s">
        <v>13</v>
      </c>
      <c r="B12" s="56">
        <v>4072</v>
      </c>
      <c r="C12" s="56">
        <v>0</v>
      </c>
      <c r="D12" s="56">
        <v>3438</v>
      </c>
      <c r="E12" s="57">
        <f t="shared" si="0"/>
        <v>15.56974459724951</v>
      </c>
      <c r="F12" s="56"/>
      <c r="G12" s="4">
        <f t="shared" si="1"/>
        <v>15.56974459724951</v>
      </c>
    </row>
    <row r="13" spans="1:7" s="4" customFormat="1" ht="12.75">
      <c r="A13" s="45" t="s">
        <v>14</v>
      </c>
      <c r="B13" s="56">
        <v>0</v>
      </c>
      <c r="C13" s="56"/>
      <c r="D13" s="56">
        <v>0</v>
      </c>
      <c r="E13" s="57" t="e">
        <f t="shared" si="0"/>
        <v>#DIV/0!</v>
      </c>
      <c r="F13" s="56"/>
      <c r="G13" s="4" t="e">
        <f t="shared" si="1"/>
        <v>#DIV/0!</v>
      </c>
    </row>
    <row r="14" spans="1:7" s="4" customFormat="1" ht="12.75">
      <c r="A14" s="25" t="s">
        <v>28</v>
      </c>
      <c r="B14" s="56">
        <v>38736</v>
      </c>
      <c r="C14" s="58"/>
      <c r="D14" s="59">
        <v>38736</v>
      </c>
      <c r="E14" s="57">
        <f>100-(D14/(B14-C14)*100)</f>
        <v>0</v>
      </c>
      <c r="F14" s="60" t="s">
        <v>1</v>
      </c>
      <c r="G14" s="4">
        <f t="shared" si="1"/>
        <v>0</v>
      </c>
    </row>
    <row r="15" spans="1:7" s="4" customFormat="1" ht="12.75">
      <c r="A15" s="25" t="s">
        <v>29</v>
      </c>
      <c r="B15" s="56">
        <v>17531</v>
      </c>
      <c r="C15" s="58"/>
      <c r="D15" s="59">
        <v>17531</v>
      </c>
      <c r="E15" s="57">
        <f t="shared" si="0"/>
        <v>0</v>
      </c>
      <c r="F15" s="60" t="s">
        <v>1</v>
      </c>
      <c r="G15" s="4">
        <f t="shared" si="1"/>
        <v>0</v>
      </c>
    </row>
    <row r="16" spans="1:7" s="36" customFormat="1" ht="15">
      <c r="A16" s="37" t="s">
        <v>27</v>
      </c>
      <c r="B16" s="36">
        <f>SUM(B2:B15)</f>
        <v>106798</v>
      </c>
      <c r="C16" s="36">
        <f>SUM(C2:C13)</f>
        <v>0</v>
      </c>
      <c r="D16" s="36">
        <f>SUM(D2:D15)</f>
        <v>97643</v>
      </c>
      <c r="E16" s="57">
        <f>100-(D16/(B16-C16)*100)</f>
        <v>8.572257907451458</v>
      </c>
      <c r="F16" s="38"/>
      <c r="G16" s="4">
        <f>100-((D3+D10+D12)/(B3+B10+B12-C3-C10-C12)*100)</f>
        <v>18.117591181650866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36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162</v>
      </c>
      <c r="D8" s="9">
        <f>SUM(D10:D21)</f>
        <v>498</v>
      </c>
      <c r="E8" s="48"/>
      <c r="F8" s="9">
        <f>SUM(F10:F21)</f>
        <v>165</v>
      </c>
      <c r="G8" s="49">
        <f>Лист1!G16</f>
        <v>18.117591181650866</v>
      </c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132</v>
      </c>
      <c r="D18" s="12">
        <v>416</v>
      </c>
      <c r="E18" s="19">
        <f>D18/C18</f>
        <v>3.1515151515151514</v>
      </c>
      <c r="F18" s="14">
        <v>136</v>
      </c>
      <c r="G18" s="15">
        <f>Лист1!E10</f>
        <v>18.34090273144062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30</v>
      </c>
      <c r="D20" s="12">
        <v>82</v>
      </c>
      <c r="E20" s="19">
        <f>D20/C20</f>
        <v>2.7333333333333334</v>
      </c>
      <c r="F20" s="14">
        <v>29</v>
      </c>
      <c r="G20" s="15">
        <f>Лист1!E12</f>
        <v>15.56974459724951</v>
      </c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855</v>
      </c>
      <c r="D22" s="55"/>
      <c r="E22" s="16"/>
      <c r="F22" s="11">
        <f>F23+F24</f>
        <v>855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123</v>
      </c>
      <c r="D23" s="9" t="s">
        <v>1</v>
      </c>
      <c r="E23" s="16" t="s">
        <v>1</v>
      </c>
      <c r="F23" s="18">
        <v>123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732</v>
      </c>
      <c r="D24" s="9" t="s">
        <v>1</v>
      </c>
      <c r="E24" s="16" t="s">
        <v>1</v>
      </c>
      <c r="F24" s="18">
        <v>732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1017</v>
      </c>
      <c r="D25" s="9">
        <f>D8+D22</f>
        <v>498</v>
      </c>
      <c r="E25" s="10"/>
      <c r="F25" s="11">
        <f>SUM(F8+F22)</f>
        <v>1020</v>
      </c>
      <c r="G25" s="49">
        <f>Лист1!E16</f>
        <v>8.572257907451458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 Алексей Александрович</cp:lastModifiedBy>
  <cp:lastPrinted>2019-02-28T12:24:16Z</cp:lastPrinted>
  <dcterms:created xsi:type="dcterms:W3CDTF">1996-10-08T23:32:33Z</dcterms:created>
  <dcterms:modified xsi:type="dcterms:W3CDTF">2019-02-28T13:01:22Z</dcterms:modified>
  <cp:category/>
  <cp:version/>
  <cp:contentType/>
  <cp:contentStatus/>
</cp:coreProperties>
</file>